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'малые'!$A$1:$E$100</definedName>
    <definedName name="_xlnm.Print_Area" localSheetId="1">'средние'!$A$1:$E$105</definedName>
  </definedNames>
  <calcPr fullCalcOnLoad="1"/>
</workbook>
</file>

<file path=xl/sharedStrings.xml><?xml version="1.0" encoding="utf-8"?>
<sst xmlns="http://schemas.openxmlformats.org/spreadsheetml/2006/main" count="381" uniqueCount="47">
  <si>
    <t>Показатели</t>
  </si>
  <si>
    <t>Единица измерения</t>
  </si>
  <si>
    <t>отчет</t>
  </si>
  <si>
    <t>оценка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</si>
  <si>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</si>
  <si>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</si>
  <si>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</si>
  <si>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</si>
  <si>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</si>
  <si>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</si>
  <si>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из них:</t>
  </si>
  <si>
    <t>в % к предыд. году</t>
  </si>
  <si>
    <t>Прогноз согласован с заместителем главы по экономике</t>
  </si>
  <si>
    <t>исполнитель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</si>
  <si>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</si>
  <si>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</si>
  <si>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</si>
  <si>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Количество субъектов среднего предпринимательства - всего</t>
  </si>
  <si>
    <t xml:space="preserve">Причины снижения (менее 100%) или значительного роста (более 115%) показателей
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</si>
  <si>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</si>
  <si>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</si>
  <si>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</si>
  <si>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</si>
  <si>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</si>
  <si>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</si>
  <si>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</si>
  <si>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</si>
  <si>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</si>
  <si>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</si>
  <si>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</si>
  <si>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cельское, лесное хозяйство, охота, рыболовство и рыбоводство</t>
  </si>
  <si>
    <t>предоставление прочих видов услуг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</si>
  <si>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</si>
  <si>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плановый период  2021-2023 годов</t>
  </si>
  <si>
    <t xml:space="preserve">деятельность гостиниц и предприятий общественного питания </t>
  </si>
  <si>
    <t>млн. руб</t>
  </si>
  <si>
    <t>Оборот индивидуальных предпринимателей - всего,                                                   в действующих ценах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</si>
  <si>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</si>
  <si>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</si>
  <si>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 xml:space="preserve"> </t>
  </si>
  <si>
    <t>Завалевской Светланой Игоревной</t>
  </si>
  <si>
    <t>тел.8(86135) 5-27-71</t>
  </si>
  <si>
    <t>Остапенко Ирина Николаевна</t>
  </si>
  <si>
    <t>тел.8(86135) 5-28-68</t>
  </si>
  <si>
    <t>предпринимательства в муниципальном образовании Усть-Лабинский район</t>
  </si>
  <si>
    <t>Информация о количестве, числе замещенных рабочих мест и обороте субъектов малого  предпринимательства</t>
  </si>
  <si>
    <t>Информация о количестве, числе замещенных рабочих мест и обороте субъектов среднего предпринимательства в муниципальном образовании Усть-Лабинский район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</si>
</sst>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6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3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wrapText="1"/>
      <protection/>
    </xf>
    <xf numFmtId="181" fontId="12" fillId="0" borderId="10" xfId="0" applyNumberFormat="1" applyFont="1" applyFill="1" applyBorder="1" applyAlignment="1" applyProtection="1">
      <alignment horizontal="center"/>
      <protection locked="0"/>
    </xf>
    <xf numFmtId="3" fontId="12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/>
      <protection locked="0"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11" fillId="0" borderId="10" xfId="33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 locked="0"/>
    </xf>
    <xf numFmtId="174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wrapText="1"/>
      <protection/>
    </xf>
    <xf numFmtId="3" fontId="12" fillId="0" borderId="10" xfId="33" applyNumberFormat="1" applyFont="1" applyFill="1" applyBorder="1" applyAlignment="1" applyProtection="1">
      <alignment horizontal="center" wrapText="1"/>
      <protection locked="0"/>
    </xf>
    <xf numFmtId="3" fontId="12" fillId="0" borderId="10" xfId="0" applyNumberFormat="1" applyFont="1" applyFill="1" applyBorder="1" applyAlignment="1" applyProtection="1">
      <alignment horizontal="center" wrapText="1"/>
      <protection locked="0"/>
    </xf>
    <xf numFmtId="3" fontId="59" fillId="0" borderId="10" xfId="0" applyNumberFormat="1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15" fillId="0" borderId="12" xfId="0" applyNumberFormat="1" applyFont="1" applyFill="1" applyBorder="1" applyAlignment="1" applyProtection="1">
      <alignment horizontal="left" vertical="center" wrapText="1" indent="2"/>
      <protection/>
    </xf>
    <xf numFmtId="1" fontId="15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 applyProtection="1">
      <alignment horizontal="left" vertical="center" wrapText="1" indent="2"/>
      <protection/>
    </xf>
    <xf numFmtId="0" fontId="15" fillId="0" borderId="13" xfId="0" applyFont="1" applyFill="1" applyBorder="1" applyAlignment="1" applyProtection="1">
      <alignment horizontal="left" vertical="center" wrapText="1" indent="2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 indent="2"/>
      <protection/>
    </xf>
    <xf numFmtId="0" fontId="15" fillId="0" borderId="10" xfId="0" applyFont="1" applyFill="1" applyBorder="1" applyAlignment="1" applyProtection="1">
      <alignment horizontal="left" wrapText="1" indent="2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wrapText="1"/>
      <protection/>
    </xf>
    <xf numFmtId="0" fontId="13" fillId="0" borderId="13" xfId="0" applyFont="1" applyFill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0"/>
  <sheetViews>
    <sheetView tabSelected="1" view="pageBreakPreview" zoomScaleNormal="70" zoomScaleSheetLayoutView="100" zoomScalePageLayoutView="0" workbookViewId="0" topLeftCell="A1">
      <selection activeCell="L17" sqref="L17:M17"/>
    </sheetView>
  </sheetViews>
  <sheetFormatPr defaultColWidth="7.875" defaultRowHeight="12.75"/>
  <cols>
    <col min="1" max="1" width="58.375" style="1" customWidth="1"/>
    <col min="2" max="2" width="14.25390625" style="2" customWidth="1"/>
    <col min="3" max="5" width="12.25390625" style="2" customWidth="1"/>
    <col min="6" max="6" width="52.75390625" style="8" customWidth="1"/>
    <col min="7" max="16384" width="7.875" style="1" customWidth="1"/>
  </cols>
  <sheetData>
    <row r="1" spans="1:6" ht="15.75" customHeight="1">
      <c r="A1" s="73"/>
      <c r="B1" s="73"/>
      <c r="C1" s="73"/>
      <c r="D1" s="73"/>
      <c r="E1" s="73"/>
      <c r="F1" s="9"/>
    </row>
    <row r="2" spans="1:6" ht="15.75" customHeight="1">
      <c r="A2" s="73" t="s">
        <v>45</v>
      </c>
      <c r="B2" s="73"/>
      <c r="C2" s="73"/>
      <c r="D2" s="73"/>
      <c r="E2" s="73"/>
      <c r="F2" s="14"/>
    </row>
    <row r="3" spans="1:6" ht="15.75">
      <c r="A3" s="77" t="s">
        <v>44</v>
      </c>
      <c r="B3" s="77"/>
      <c r="C3" s="77"/>
      <c r="D3" s="77"/>
      <c r="E3" s="77"/>
      <c r="F3" s="16"/>
    </row>
    <row r="4" spans="1:6" ht="15.75" customHeight="1">
      <c r="A4" s="77"/>
      <c r="B4" s="77"/>
      <c r="C4" s="77"/>
      <c r="D4" s="77"/>
      <c r="E4" s="77"/>
      <c r="F4" s="17"/>
    </row>
    <row r="5" spans="1:6" ht="15.75">
      <c r="A5" s="79"/>
      <c r="B5" s="79"/>
      <c r="C5" s="79"/>
      <c r="D5" s="79"/>
      <c r="E5" s="79"/>
      <c r="F5" s="15"/>
    </row>
    <row r="6" spans="1:6" ht="15.75">
      <c r="A6" s="76" t="s">
        <v>0</v>
      </c>
      <c r="B6" s="76" t="s">
        <v>1</v>
      </c>
      <c r="C6" s="84" t="s">
        <v>2</v>
      </c>
      <c r="D6" s="85"/>
      <c r="E6" s="18" t="s">
        <v>3</v>
      </c>
      <c r="F6" s="74"/>
    </row>
    <row r="7" spans="1:6" ht="15.75">
      <c r="A7" s="76"/>
      <c r="B7" s="76"/>
      <c r="C7" s="18" t="s">
        <v>19</v>
      </c>
      <c r="D7" s="18" t="s">
        <v>23</v>
      </c>
      <c r="E7" s="18" t="s">
        <v>29</v>
      </c>
      <c r="F7" s="75"/>
    </row>
    <row r="8" spans="1:6" ht="15.75" customHeight="1">
      <c r="A8" s="86" t="s">
        <v>16</v>
      </c>
      <c r="B8" s="37" t="s">
        <v>4</v>
      </c>
      <c r="C8" s="19">
        <f>C11+C22</f>
        <v>3769</v>
      </c>
      <c r="D8" s="19">
        <f>D11+D22</f>
        <v>3615</v>
      </c>
      <c r="E8" s="19">
        <f>E11+E22</f>
        <v>3598</v>
      </c>
      <c r="F8" s="4"/>
    </row>
    <row r="9" spans="1:6" ht="28.5">
      <c r="A9" s="87"/>
      <c r="B9" s="45" t="s">
        <v>11</v>
      </c>
      <c r="C9" s="22"/>
      <c r="D9" s="22">
        <f>D8/C8*100</f>
        <v>95.91403555319712</v>
      </c>
      <c r="E9" s="22">
        <f>E8/D8*100</f>
        <v>99.52973720608576</v>
      </c>
      <c r="F9" s="4"/>
    </row>
    <row r="10" spans="1:6" ht="15.75">
      <c r="A10" s="23" t="s">
        <v>10</v>
      </c>
      <c r="B10" s="46"/>
      <c r="C10" s="21"/>
      <c r="D10" s="21"/>
      <c r="E10" s="21"/>
      <c r="F10" s="4"/>
    </row>
    <row r="11" spans="1:6" ht="15.75">
      <c r="A11" s="63" t="s">
        <v>5</v>
      </c>
      <c r="B11" s="37" t="s">
        <v>4</v>
      </c>
      <c r="C11" s="19">
        <f>SUM(C14:C21)</f>
        <v>490</v>
      </c>
      <c r="D11" s="19">
        <f>SUM(D14:D21)</f>
        <v>457</v>
      </c>
      <c r="E11" s="19">
        <f>SUM(E14:E21)</f>
        <v>467</v>
      </c>
      <c r="F11" s="4"/>
    </row>
    <row r="12" spans="1:6" ht="27.75" customHeight="1">
      <c r="A12" s="64"/>
      <c r="B12" s="45" t="s">
        <v>11</v>
      </c>
      <c r="C12" s="22"/>
      <c r="D12" s="22">
        <f>D11/C11*100</f>
        <v>93.26530612244898</v>
      </c>
      <c r="E12" s="22">
        <f>E11/D11*100</f>
        <v>102.18818380743981</v>
      </c>
      <c r="F12" s="4"/>
    </row>
    <row r="13" spans="1:6" ht="15.75">
      <c r="A13" s="23" t="s">
        <v>6</v>
      </c>
      <c r="B13" s="41"/>
      <c r="C13" s="24"/>
      <c r="D13" s="24"/>
      <c r="E13" s="25"/>
      <c r="F13" s="4"/>
    </row>
    <row r="14" spans="1:6" ht="30">
      <c r="A14" s="26" t="s">
        <v>30</v>
      </c>
      <c r="B14" s="41" t="s">
        <v>4</v>
      </c>
      <c r="C14" s="47">
        <v>41</v>
      </c>
      <c r="D14" s="47">
        <v>36</v>
      </c>
      <c r="E14" s="47">
        <v>37</v>
      </c>
      <c r="F14" s="4"/>
    </row>
    <row r="15" spans="1:6" ht="15.75">
      <c r="A15" s="26" t="s">
        <v>24</v>
      </c>
      <c r="B15" s="41" t="s">
        <v>4</v>
      </c>
      <c r="C15" s="47">
        <v>50</v>
      </c>
      <c r="D15" s="47">
        <v>42</v>
      </c>
      <c r="E15" s="47">
        <v>47</v>
      </c>
      <c r="F15" s="4"/>
    </row>
    <row r="16" spans="1:6" ht="15.75">
      <c r="A16" s="26" t="s">
        <v>25</v>
      </c>
      <c r="B16" s="41" t="s">
        <v>4</v>
      </c>
      <c r="C16" s="47">
        <v>51</v>
      </c>
      <c r="D16" s="47">
        <v>47</v>
      </c>
      <c r="E16" s="47">
        <v>48</v>
      </c>
      <c r="F16" s="4"/>
    </row>
    <row r="17" spans="1:6" ht="30">
      <c r="A17" s="26" t="s">
        <v>26</v>
      </c>
      <c r="B17" s="41" t="s">
        <v>4</v>
      </c>
      <c r="C17" s="47">
        <v>157</v>
      </c>
      <c r="D17" s="47">
        <v>145</v>
      </c>
      <c r="E17" s="47">
        <v>147</v>
      </c>
      <c r="F17" s="4"/>
    </row>
    <row r="18" spans="1:6" ht="15.75">
      <c r="A18" s="26" t="s">
        <v>27</v>
      </c>
      <c r="B18" s="41" t="s">
        <v>4</v>
      </c>
      <c r="C18" s="47">
        <v>25</v>
      </c>
      <c r="D18" s="47">
        <v>24</v>
      </c>
      <c r="E18" s="47">
        <v>23</v>
      </c>
      <c r="F18" s="4"/>
    </row>
    <row r="19" spans="1:6" ht="15.75" customHeight="1">
      <c r="A19" s="26" t="s">
        <v>34</v>
      </c>
      <c r="B19" s="41" t="s">
        <v>4</v>
      </c>
      <c r="C19" s="47">
        <v>21</v>
      </c>
      <c r="D19" s="47">
        <v>20</v>
      </c>
      <c r="E19" s="47">
        <v>20</v>
      </c>
      <c r="F19" s="4"/>
    </row>
    <row r="20" spans="1:6" ht="15.75">
      <c r="A20" s="26" t="s">
        <v>28</v>
      </c>
      <c r="B20" s="41" t="s">
        <v>4</v>
      </c>
      <c r="C20" s="47">
        <v>33</v>
      </c>
      <c r="D20" s="47">
        <v>35</v>
      </c>
      <c r="E20" s="47">
        <v>35</v>
      </c>
      <c r="F20" s="4"/>
    </row>
    <row r="21" spans="1:6" ht="15.75">
      <c r="A21" s="26" t="s">
        <v>31</v>
      </c>
      <c r="B21" s="41" t="s">
        <v>4</v>
      </c>
      <c r="C21" s="47">
        <v>112</v>
      </c>
      <c r="D21" s="47">
        <v>108</v>
      </c>
      <c r="E21" s="47">
        <v>110</v>
      </c>
      <c r="F21" s="4"/>
    </row>
    <row r="22" spans="1:6" ht="15.75">
      <c r="A22" s="57" t="s">
        <v>7</v>
      </c>
      <c r="B22" s="37" t="s">
        <v>8</v>
      </c>
      <c r="C22" s="19">
        <f>SUM(C25:C32)</f>
        <v>3279</v>
      </c>
      <c r="D22" s="19">
        <f>SUM(D25:D32)</f>
        <v>3158</v>
      </c>
      <c r="E22" s="19">
        <f>SUM(E25:E32)</f>
        <v>3131</v>
      </c>
      <c r="F22" s="4"/>
    </row>
    <row r="23" spans="1:6" ht="27" customHeight="1">
      <c r="A23" s="58"/>
      <c r="B23" s="45" t="s">
        <v>11</v>
      </c>
      <c r="C23" s="22"/>
      <c r="D23" s="22">
        <f>D22/C22*100</f>
        <v>96.3098505641964</v>
      </c>
      <c r="E23" s="22">
        <f>E22/D22*100</f>
        <v>99.14502849905004</v>
      </c>
      <c r="F23" s="4"/>
    </row>
    <row r="24" spans="1:6" ht="15.75">
      <c r="A24" s="23" t="s">
        <v>6</v>
      </c>
      <c r="B24" s="41"/>
      <c r="C24" s="27"/>
      <c r="D24" s="27"/>
      <c r="E24" s="27"/>
      <c r="F24" s="4"/>
    </row>
    <row r="25" spans="1:6" ht="18" customHeight="1">
      <c r="A25" s="26" t="s">
        <v>30</v>
      </c>
      <c r="B25" s="41" t="s">
        <v>8</v>
      </c>
      <c r="C25" s="47">
        <v>415</v>
      </c>
      <c r="D25" s="47">
        <v>414</v>
      </c>
      <c r="E25" s="47">
        <v>410</v>
      </c>
      <c r="F25" s="4"/>
    </row>
    <row r="26" spans="1:6" ht="15.75">
      <c r="A26" s="26" t="s">
        <v>24</v>
      </c>
      <c r="B26" s="41" t="s">
        <v>8</v>
      </c>
      <c r="C26" s="47">
        <v>134</v>
      </c>
      <c r="D26" s="47">
        <v>123</v>
      </c>
      <c r="E26" s="47">
        <v>120</v>
      </c>
      <c r="F26" s="4"/>
    </row>
    <row r="27" spans="1:6" ht="15.75">
      <c r="A27" s="26" t="s">
        <v>25</v>
      </c>
      <c r="B27" s="41" t="s">
        <v>8</v>
      </c>
      <c r="C27" s="47">
        <v>115</v>
      </c>
      <c r="D27" s="47">
        <v>136</v>
      </c>
      <c r="E27" s="47">
        <v>133</v>
      </c>
      <c r="F27" s="4"/>
    </row>
    <row r="28" spans="1:6" ht="30">
      <c r="A28" s="26" t="s">
        <v>26</v>
      </c>
      <c r="B28" s="41" t="s">
        <v>8</v>
      </c>
      <c r="C28" s="47">
        <v>1498</v>
      </c>
      <c r="D28" s="47">
        <v>1424</v>
      </c>
      <c r="E28" s="47">
        <v>1420</v>
      </c>
      <c r="F28" s="4"/>
    </row>
    <row r="29" spans="1:6" ht="15.75">
      <c r="A29" s="26" t="s">
        <v>27</v>
      </c>
      <c r="B29" s="41" t="s">
        <v>8</v>
      </c>
      <c r="C29" s="47">
        <v>387</v>
      </c>
      <c r="D29" s="47">
        <v>377</v>
      </c>
      <c r="E29" s="47">
        <v>375</v>
      </c>
      <c r="F29" s="4"/>
    </row>
    <row r="30" spans="1:6" ht="18.75" customHeight="1">
      <c r="A30" s="26" t="s">
        <v>34</v>
      </c>
      <c r="B30" s="41" t="s">
        <v>8</v>
      </c>
      <c r="C30" s="47">
        <v>88</v>
      </c>
      <c r="D30" s="47">
        <v>96</v>
      </c>
      <c r="E30" s="47">
        <v>93</v>
      </c>
      <c r="F30" s="4"/>
    </row>
    <row r="31" spans="1:6" ht="15.75">
      <c r="A31" s="26" t="s">
        <v>28</v>
      </c>
      <c r="B31" s="41" t="s">
        <v>8</v>
      </c>
      <c r="C31" s="47">
        <v>123</v>
      </c>
      <c r="D31" s="47">
        <v>129</v>
      </c>
      <c r="E31" s="47">
        <v>130</v>
      </c>
      <c r="F31" s="4"/>
    </row>
    <row r="32" spans="1:6" ht="15.75">
      <c r="A32" s="26" t="s">
        <v>31</v>
      </c>
      <c r="B32" s="41" t="s">
        <v>8</v>
      </c>
      <c r="C32" s="47">
        <v>519</v>
      </c>
      <c r="D32" s="47">
        <v>459</v>
      </c>
      <c r="E32" s="47">
        <v>450</v>
      </c>
      <c r="F32" s="4"/>
    </row>
    <row r="33" spans="1:6" ht="15.75">
      <c r="A33" s="59" t="s">
        <v>20</v>
      </c>
      <c r="B33" s="37" t="s">
        <v>8</v>
      </c>
      <c r="C33" s="19">
        <f>C36+C47</f>
        <v>5465</v>
      </c>
      <c r="D33" s="19">
        <f>D36+D47</f>
        <v>5240</v>
      </c>
      <c r="E33" s="19">
        <f>E36+E47</f>
        <v>5248</v>
      </c>
      <c r="F33" s="4"/>
    </row>
    <row r="34" spans="1:6" ht="27.75" customHeight="1">
      <c r="A34" s="60"/>
      <c r="B34" s="45" t="s">
        <v>11</v>
      </c>
      <c r="C34" s="22"/>
      <c r="D34" s="22">
        <f>D33/C33*100</f>
        <v>95.8828911253431</v>
      </c>
      <c r="E34" s="22">
        <f>E33/D33*100</f>
        <v>100.1526717557252</v>
      </c>
      <c r="F34" s="4"/>
    </row>
    <row r="35" spans="1:6" ht="15.75">
      <c r="A35" s="23" t="s">
        <v>10</v>
      </c>
      <c r="B35" s="46"/>
      <c r="C35" s="21"/>
      <c r="D35" s="21"/>
      <c r="E35" s="21"/>
      <c r="F35" s="4"/>
    </row>
    <row r="36" spans="1:6" ht="15.75">
      <c r="A36" s="70" t="s">
        <v>21</v>
      </c>
      <c r="B36" s="37" t="s">
        <v>8</v>
      </c>
      <c r="C36" s="19">
        <f>SUM(C39:C46)</f>
        <v>3432</v>
      </c>
      <c r="D36" s="19">
        <f>SUM(D39:D46)</f>
        <v>3200</v>
      </c>
      <c r="E36" s="19">
        <f>SUM(E39:E46)</f>
        <v>3203</v>
      </c>
      <c r="F36" s="4"/>
    </row>
    <row r="37" spans="1:6" ht="28.5">
      <c r="A37" s="70"/>
      <c r="B37" s="45" t="s">
        <v>11</v>
      </c>
      <c r="C37" s="22"/>
      <c r="D37" s="22">
        <f>D36/C36*100</f>
        <v>93.24009324009323</v>
      </c>
      <c r="E37" s="22">
        <f>E36/D36*100</f>
        <v>100.09375</v>
      </c>
      <c r="F37" s="4"/>
    </row>
    <row r="38" spans="1:6" ht="15.75">
      <c r="A38" s="26" t="s">
        <v>6</v>
      </c>
      <c r="B38" s="41"/>
      <c r="C38" s="28"/>
      <c r="D38" s="36"/>
      <c r="E38" s="25"/>
      <c r="F38" s="4"/>
    </row>
    <row r="39" spans="1:6" ht="30">
      <c r="A39" s="26" t="s">
        <v>30</v>
      </c>
      <c r="B39" s="41" t="s">
        <v>8</v>
      </c>
      <c r="C39" s="48">
        <v>192</v>
      </c>
      <c r="D39" s="48">
        <v>158</v>
      </c>
      <c r="E39" s="47">
        <v>159</v>
      </c>
      <c r="F39" s="4"/>
    </row>
    <row r="40" spans="1:6" ht="15.75">
      <c r="A40" s="26" t="s">
        <v>24</v>
      </c>
      <c r="B40" s="41" t="s">
        <v>8</v>
      </c>
      <c r="C40" s="48">
        <v>566</v>
      </c>
      <c r="D40" s="48">
        <v>508</v>
      </c>
      <c r="E40" s="47">
        <v>509</v>
      </c>
      <c r="F40" s="4"/>
    </row>
    <row r="41" spans="1:6" ht="15.75">
      <c r="A41" s="26" t="s">
        <v>25</v>
      </c>
      <c r="B41" s="41" t="s">
        <v>8</v>
      </c>
      <c r="C41" s="48">
        <v>268</v>
      </c>
      <c r="D41" s="48">
        <v>246</v>
      </c>
      <c r="E41" s="47">
        <v>246</v>
      </c>
      <c r="F41" s="4"/>
    </row>
    <row r="42" spans="1:6" ht="30">
      <c r="A42" s="26" t="s">
        <v>26</v>
      </c>
      <c r="B42" s="41" t="s">
        <v>8</v>
      </c>
      <c r="C42" s="49">
        <v>1199</v>
      </c>
      <c r="D42" s="49">
        <v>1132</v>
      </c>
      <c r="E42" s="47">
        <v>1133</v>
      </c>
      <c r="F42" s="4"/>
    </row>
    <row r="43" spans="1:6" ht="15.75">
      <c r="A43" s="26" t="s">
        <v>27</v>
      </c>
      <c r="B43" s="41" t="s">
        <v>8</v>
      </c>
      <c r="C43" s="48">
        <v>166</v>
      </c>
      <c r="D43" s="48">
        <v>165</v>
      </c>
      <c r="E43" s="47">
        <v>165</v>
      </c>
      <c r="F43" s="4"/>
    </row>
    <row r="44" spans="1:6" ht="15.75">
      <c r="A44" s="26" t="s">
        <v>34</v>
      </c>
      <c r="B44" s="41" t="s">
        <v>8</v>
      </c>
      <c r="C44" s="48">
        <v>224</v>
      </c>
      <c r="D44" s="48">
        <v>186</v>
      </c>
      <c r="E44" s="47">
        <v>185</v>
      </c>
      <c r="F44" s="4"/>
    </row>
    <row r="45" spans="1:6" ht="15.75">
      <c r="A45" s="26" t="s">
        <v>28</v>
      </c>
      <c r="B45" s="41" t="s">
        <v>8</v>
      </c>
      <c r="C45" s="48">
        <v>217</v>
      </c>
      <c r="D45" s="48">
        <v>220</v>
      </c>
      <c r="E45" s="47">
        <v>220</v>
      </c>
      <c r="F45" s="4"/>
    </row>
    <row r="46" spans="1:6" ht="15.75">
      <c r="A46" s="26" t="s">
        <v>31</v>
      </c>
      <c r="B46" s="41" t="s">
        <v>8</v>
      </c>
      <c r="C46" s="48">
        <v>600</v>
      </c>
      <c r="D46" s="48">
        <v>585</v>
      </c>
      <c r="E46" s="47">
        <v>586</v>
      </c>
      <c r="F46" s="4"/>
    </row>
    <row r="47" spans="1:6" ht="15.75">
      <c r="A47" s="63" t="s">
        <v>9</v>
      </c>
      <c r="B47" s="37" t="s">
        <v>8</v>
      </c>
      <c r="C47" s="19">
        <f>SUM(C50:C57)</f>
        <v>2033</v>
      </c>
      <c r="D47" s="19">
        <f>SUM(D50:D57)</f>
        <v>2040</v>
      </c>
      <c r="E47" s="19">
        <f>SUM(E50:E57)</f>
        <v>2045</v>
      </c>
      <c r="F47" s="4"/>
    </row>
    <row r="48" spans="1:6" ht="28.5">
      <c r="A48" s="64"/>
      <c r="B48" s="45" t="s">
        <v>11</v>
      </c>
      <c r="C48" s="22"/>
      <c r="D48" s="22">
        <f>D47/C47*100</f>
        <v>100.34431874077718</v>
      </c>
      <c r="E48" s="22">
        <f>E47/D47*100</f>
        <v>100.24509803921569</v>
      </c>
      <c r="F48" s="4"/>
    </row>
    <row r="49" spans="1:6" ht="15.75">
      <c r="A49" s="26" t="s">
        <v>6</v>
      </c>
      <c r="B49" s="41"/>
      <c r="C49" s="29"/>
      <c r="D49" s="29"/>
      <c r="E49" s="29"/>
      <c r="F49" s="4"/>
    </row>
    <row r="50" spans="1:6" ht="18.75" customHeight="1">
      <c r="A50" s="26" t="s">
        <v>30</v>
      </c>
      <c r="B50" s="41" t="s">
        <v>8</v>
      </c>
      <c r="C50" s="47">
        <v>494</v>
      </c>
      <c r="D50" s="47">
        <v>495</v>
      </c>
      <c r="E50" s="47">
        <v>497</v>
      </c>
      <c r="F50" s="4"/>
    </row>
    <row r="51" spans="1:6" ht="15.75">
      <c r="A51" s="26" t="s">
        <v>24</v>
      </c>
      <c r="B51" s="41" t="s">
        <v>8</v>
      </c>
      <c r="C51" s="47">
        <v>154</v>
      </c>
      <c r="D51" s="47">
        <v>155</v>
      </c>
      <c r="E51" s="47">
        <v>155</v>
      </c>
      <c r="F51" s="4"/>
    </row>
    <row r="52" spans="1:6" ht="15.75">
      <c r="A52" s="26" t="s">
        <v>25</v>
      </c>
      <c r="B52" s="41" t="s">
        <v>8</v>
      </c>
      <c r="C52" s="47">
        <v>49</v>
      </c>
      <c r="D52" s="47">
        <v>49</v>
      </c>
      <c r="E52" s="47">
        <v>49</v>
      </c>
      <c r="F52" s="4"/>
    </row>
    <row r="53" spans="1:6" ht="30">
      <c r="A53" s="26" t="s">
        <v>26</v>
      </c>
      <c r="B53" s="41" t="s">
        <v>8</v>
      </c>
      <c r="C53" s="47">
        <v>906</v>
      </c>
      <c r="D53" s="47">
        <v>909</v>
      </c>
      <c r="E53" s="47">
        <v>911</v>
      </c>
      <c r="F53" s="4"/>
    </row>
    <row r="54" spans="1:6" ht="15.75">
      <c r="A54" s="26" t="s">
        <v>27</v>
      </c>
      <c r="B54" s="41" t="s">
        <v>8</v>
      </c>
      <c r="C54" s="47">
        <v>93</v>
      </c>
      <c r="D54" s="47">
        <v>93</v>
      </c>
      <c r="E54" s="47">
        <v>94</v>
      </c>
      <c r="F54" s="4"/>
    </row>
    <row r="55" spans="1:6" ht="15.75">
      <c r="A55" s="26" t="s">
        <v>34</v>
      </c>
      <c r="B55" s="41" t="s">
        <v>8</v>
      </c>
      <c r="C55" s="47">
        <v>101</v>
      </c>
      <c r="D55" s="47">
        <v>102</v>
      </c>
      <c r="E55" s="47">
        <v>102</v>
      </c>
      <c r="F55" s="4"/>
    </row>
    <row r="56" spans="1:6" ht="19.5" customHeight="1">
      <c r="A56" s="26" t="s">
        <v>28</v>
      </c>
      <c r="B56" s="41" t="s">
        <v>8</v>
      </c>
      <c r="C56" s="47">
        <v>44</v>
      </c>
      <c r="D56" s="47">
        <v>44</v>
      </c>
      <c r="E56" s="47">
        <v>44</v>
      </c>
      <c r="F56" s="4"/>
    </row>
    <row r="57" spans="1:6" ht="15.75">
      <c r="A57" s="26" t="s">
        <v>31</v>
      </c>
      <c r="B57" s="41" t="s">
        <v>8</v>
      </c>
      <c r="C57" s="50">
        <v>192</v>
      </c>
      <c r="D57" s="50">
        <v>193</v>
      </c>
      <c r="E57" s="47">
        <v>193</v>
      </c>
      <c r="F57" s="4"/>
    </row>
    <row r="58" spans="1:6" ht="15.75">
      <c r="A58" s="71" t="s">
        <v>37</v>
      </c>
      <c r="B58" s="37" t="s">
        <v>35</v>
      </c>
      <c r="C58" s="21">
        <f>C61+C80</f>
        <v>19443.584201489455</v>
      </c>
      <c r="D58" s="21">
        <f>D61+D80</f>
        <v>17767.275573952633</v>
      </c>
      <c r="E58" s="21">
        <f>E61+E80</f>
        <v>18524.553486670236</v>
      </c>
      <c r="F58" s="4"/>
    </row>
    <row r="59" spans="1:6" ht="28.5">
      <c r="A59" s="71"/>
      <c r="B59" s="38" t="s">
        <v>11</v>
      </c>
      <c r="C59" s="21"/>
      <c r="D59" s="22">
        <f>D58/C58*100</f>
        <v>91.37860278143363</v>
      </c>
      <c r="E59" s="22">
        <f>E58/D58*100</f>
        <v>104.26220615291066</v>
      </c>
      <c r="F59" s="4"/>
    </row>
    <row r="60" spans="1:6" ht="15.75">
      <c r="A60" s="20" t="s">
        <v>10</v>
      </c>
      <c r="B60" s="46"/>
      <c r="C60" s="21"/>
      <c r="D60" s="21"/>
      <c r="E60" s="21"/>
      <c r="F60" s="4"/>
    </row>
    <row r="61" spans="1:6" ht="15.75">
      <c r="A61" s="69" t="s">
        <v>14</v>
      </c>
      <c r="B61" s="37" t="s">
        <v>35</v>
      </c>
      <c r="C61" s="21">
        <f>C64+C66+C68+C70+C72+C76+C78+C74</f>
        <v>11933.718929859055</v>
      </c>
      <c r="D61" s="21">
        <f>D64+D66+D68+D70+D72+D76+D78+D74</f>
        <v>10501.689708805548</v>
      </c>
      <c r="E61" s="21">
        <f>E64+E66+E68+E70+E72+E76+E78+E74</f>
        <v>10949.376741091932</v>
      </c>
      <c r="F61" s="4"/>
    </row>
    <row r="62" spans="1:6" ht="23.25" customHeight="1">
      <c r="A62" s="69"/>
      <c r="B62" s="38" t="s">
        <v>11</v>
      </c>
      <c r="C62" s="21"/>
      <c r="D62" s="22">
        <f>D61/C61*100</f>
        <v>88.00014287691607</v>
      </c>
      <c r="E62" s="22">
        <f>E61/D61*100</f>
        <v>104.26300000000002</v>
      </c>
      <c r="F62" s="4"/>
    </row>
    <row r="63" spans="1:6" ht="15.75">
      <c r="A63" s="32" t="s">
        <v>6</v>
      </c>
      <c r="B63" s="41"/>
      <c r="C63" s="31"/>
      <c r="D63" s="30"/>
      <c r="E63" s="30"/>
      <c r="F63" s="4"/>
    </row>
    <row r="64" spans="1:6" ht="15.75">
      <c r="A64" s="61" t="s">
        <v>30</v>
      </c>
      <c r="B64" s="39" t="s">
        <v>35</v>
      </c>
      <c r="C64" s="51">
        <v>949.1592448931004</v>
      </c>
      <c r="D64" s="51">
        <v>845.0794479177844</v>
      </c>
      <c r="E64" s="51">
        <v>881.1051847825199</v>
      </c>
      <c r="F64" s="4"/>
    </row>
    <row r="65" spans="1:6" ht="27">
      <c r="A65" s="62"/>
      <c r="B65" s="40" t="s">
        <v>11</v>
      </c>
      <c r="C65" s="52"/>
      <c r="D65" s="52">
        <f>D64/C64*100</f>
        <v>89.03452739513294</v>
      </c>
      <c r="E65" s="52">
        <f>E64/D64*100</f>
        <v>104.26300000000003</v>
      </c>
      <c r="F65" s="4"/>
    </row>
    <row r="66" spans="1:6" ht="15.75">
      <c r="A66" s="61" t="s">
        <v>24</v>
      </c>
      <c r="B66" s="39" t="s">
        <v>35</v>
      </c>
      <c r="C66" s="51">
        <v>1317.6064909544189</v>
      </c>
      <c r="D66" s="51">
        <v>1103.8931709952333</v>
      </c>
      <c r="E66" s="51">
        <v>1150.9521368747605</v>
      </c>
      <c r="F66" s="4"/>
    </row>
    <row r="67" spans="1:6" ht="27">
      <c r="A67" s="62"/>
      <c r="B67" s="40" t="s">
        <v>11</v>
      </c>
      <c r="C67" s="52"/>
      <c r="D67" s="52">
        <f>D66/C66*100</f>
        <v>83.78018616131888</v>
      </c>
      <c r="E67" s="52">
        <f>E66/D66*100</f>
        <v>104.26300000000003</v>
      </c>
      <c r="F67" s="4"/>
    </row>
    <row r="68" spans="1:6" ht="15.75">
      <c r="A68" s="61" t="s">
        <v>25</v>
      </c>
      <c r="B68" s="39" t="s">
        <v>35</v>
      </c>
      <c r="C68" s="51">
        <v>623.7845425264818</v>
      </c>
      <c r="D68" s="51">
        <v>613.2473028850583</v>
      </c>
      <c r="E68" s="51">
        <v>639.3900354070486</v>
      </c>
      <c r="F68" s="4"/>
    </row>
    <row r="69" spans="1:6" ht="27">
      <c r="A69" s="62"/>
      <c r="B69" s="40" t="s">
        <v>11</v>
      </c>
      <c r="C69" s="52"/>
      <c r="D69" s="52">
        <f>D68/C68*100</f>
        <v>98.31075653161506</v>
      </c>
      <c r="E69" s="52">
        <f>E68/D68*100</f>
        <v>104.26300000000003</v>
      </c>
      <c r="F69" s="4"/>
    </row>
    <row r="70" spans="1:6" ht="15.75">
      <c r="A70" s="61" t="s">
        <v>26</v>
      </c>
      <c r="B70" s="39" t="s">
        <v>35</v>
      </c>
      <c r="C70" s="51">
        <v>7043.219931963245</v>
      </c>
      <c r="D70" s="51">
        <v>6285.748935037687</v>
      </c>
      <c r="E70" s="51">
        <v>6553.710412138346</v>
      </c>
      <c r="F70" s="4"/>
    </row>
    <row r="71" spans="1:6" ht="27">
      <c r="A71" s="62"/>
      <c r="B71" s="40" t="s">
        <v>11</v>
      </c>
      <c r="C71" s="52"/>
      <c r="D71" s="52">
        <f>D70/C70*100</f>
        <v>89.24538770274609</v>
      </c>
      <c r="E71" s="52">
        <f>E70/D70*100</f>
        <v>104.26300000000003</v>
      </c>
      <c r="F71" s="4"/>
    </row>
    <row r="72" spans="1:6" ht="15.75">
      <c r="A72" s="61" t="s">
        <v>27</v>
      </c>
      <c r="B72" s="39" t="s">
        <v>35</v>
      </c>
      <c r="C72" s="51">
        <v>621.6181591982811</v>
      </c>
      <c r="D72" s="51">
        <v>673.1436581366596</v>
      </c>
      <c r="E72" s="51">
        <v>701.8397722830257</v>
      </c>
      <c r="F72" s="4"/>
    </row>
    <row r="73" spans="1:6" ht="27">
      <c r="A73" s="62"/>
      <c r="B73" s="40" t="s">
        <v>11</v>
      </c>
      <c r="C73" s="52"/>
      <c r="D73" s="52">
        <f>D72/C72*100</f>
        <v>108.28893078104933</v>
      </c>
      <c r="E73" s="52">
        <f>E72/D72*100</f>
        <v>104.26300000000003</v>
      </c>
      <c r="F73" s="4"/>
    </row>
    <row r="74" spans="1:6" ht="15.75">
      <c r="A74" s="80" t="s">
        <v>34</v>
      </c>
      <c r="B74" s="39" t="s">
        <v>35</v>
      </c>
      <c r="C74" s="52">
        <v>231.37278446389496</v>
      </c>
      <c r="D74" s="52">
        <v>192.4453805110923</v>
      </c>
      <c r="E74" s="52">
        <v>200.64932708228025</v>
      </c>
      <c r="F74" s="4"/>
    </row>
    <row r="75" spans="1:6" ht="27">
      <c r="A75" s="81"/>
      <c r="B75" s="40" t="s">
        <v>11</v>
      </c>
      <c r="C75" s="52"/>
      <c r="D75" s="52">
        <f>D74/C74*100</f>
        <v>83.17546117491742</v>
      </c>
      <c r="E75" s="52">
        <f>E74/D74*100</f>
        <v>104.26300000000003</v>
      </c>
      <c r="F75" s="4"/>
    </row>
    <row r="76" spans="1:6" ht="15.75">
      <c r="A76" s="61" t="s">
        <v>28</v>
      </c>
      <c r="B76" s="39" t="s">
        <v>35</v>
      </c>
      <c r="C76" s="51">
        <v>492.3692874939881</v>
      </c>
      <c r="D76" s="51">
        <v>240.27224969711742</v>
      </c>
      <c r="E76" s="51">
        <v>250.51505570170562</v>
      </c>
      <c r="F76" s="4"/>
    </row>
    <row r="77" spans="1:6" ht="27">
      <c r="A77" s="62"/>
      <c r="B77" s="40" t="s">
        <v>11</v>
      </c>
      <c r="C77" s="52"/>
      <c r="D77" s="52">
        <f>D76/C76*100</f>
        <v>48.799195197578435</v>
      </c>
      <c r="E77" s="52">
        <f>E76/D76*100</f>
        <v>104.26300000000003</v>
      </c>
      <c r="F77" s="4"/>
    </row>
    <row r="78" spans="1:6" ht="15.75">
      <c r="A78" s="61" t="s">
        <v>31</v>
      </c>
      <c r="B78" s="39" t="s">
        <v>35</v>
      </c>
      <c r="C78" s="51">
        <v>654.5884883656445</v>
      </c>
      <c r="D78" s="51">
        <v>547.8595636249161</v>
      </c>
      <c r="E78" s="51">
        <v>571.2148168222465</v>
      </c>
      <c r="F78" s="4"/>
    </row>
    <row r="79" spans="1:6" ht="27">
      <c r="A79" s="62"/>
      <c r="B79" s="40" t="s">
        <v>11</v>
      </c>
      <c r="C79" s="52"/>
      <c r="D79" s="52">
        <f>D78/C78*100</f>
        <v>83.6952640265328</v>
      </c>
      <c r="E79" s="52">
        <f>E78/D78*100</f>
        <v>104.26300000000003</v>
      </c>
      <c r="F79" s="4"/>
    </row>
    <row r="80" spans="1:6" ht="15.75">
      <c r="A80" s="69" t="s">
        <v>15</v>
      </c>
      <c r="B80" s="37" t="s">
        <v>35</v>
      </c>
      <c r="C80" s="21">
        <f>C83+C85+C87+C89+C91+C95+C97+C93</f>
        <v>7509.8652716304005</v>
      </c>
      <c r="D80" s="21">
        <f>D83+D85+D87+D89+D91+D95+D97+D93</f>
        <v>7265.585865147083</v>
      </c>
      <c r="E80" s="21">
        <f>E83+E85+E87+E89+E91+E95+E97+E93</f>
        <v>7575.176745578303</v>
      </c>
      <c r="F80" s="4"/>
    </row>
    <row r="81" spans="1:6" ht="28.5">
      <c r="A81" s="69"/>
      <c r="B81" s="38" t="s">
        <v>11</v>
      </c>
      <c r="C81" s="21"/>
      <c r="D81" s="22">
        <f>D80/C80*100</f>
        <v>96.74721985484722</v>
      </c>
      <c r="E81" s="22">
        <f>E80/D80*100</f>
        <v>104.26105872502758</v>
      </c>
      <c r="F81" s="4"/>
    </row>
    <row r="82" spans="1:6" ht="15.75">
      <c r="A82" s="32" t="s">
        <v>6</v>
      </c>
      <c r="B82" s="41"/>
      <c r="C82" s="35"/>
      <c r="D82" s="34"/>
      <c r="E82" s="34"/>
      <c r="F82" s="4"/>
    </row>
    <row r="83" spans="1:6" ht="15.75">
      <c r="A83" s="61" t="s">
        <v>30</v>
      </c>
      <c r="B83" s="39" t="s">
        <v>35</v>
      </c>
      <c r="C83" s="53">
        <v>1227.302524056089</v>
      </c>
      <c r="D83" s="53">
        <v>1171.5</v>
      </c>
      <c r="E83" s="53">
        <v>1221.3</v>
      </c>
      <c r="F83" s="4"/>
    </row>
    <row r="84" spans="1:6" ht="27">
      <c r="A84" s="62"/>
      <c r="B84" s="40" t="s">
        <v>11</v>
      </c>
      <c r="C84" s="52"/>
      <c r="D84" s="52">
        <f>D83/C83*100</f>
        <v>95.45323805970281</v>
      </c>
      <c r="E84" s="52">
        <v>104.26299999999999</v>
      </c>
      <c r="F84" s="4"/>
    </row>
    <row r="85" spans="1:6" ht="15.75">
      <c r="A85" s="61" t="s">
        <v>24</v>
      </c>
      <c r="B85" s="39" t="s">
        <v>35</v>
      </c>
      <c r="C85" s="53">
        <v>154.52310372963854</v>
      </c>
      <c r="D85" s="53">
        <v>149.88741061774945</v>
      </c>
      <c r="E85" s="53">
        <v>156.27711093238412</v>
      </c>
      <c r="F85" s="4"/>
    </row>
    <row r="86" spans="1:6" ht="27">
      <c r="A86" s="62"/>
      <c r="B86" s="40" t="s">
        <v>11</v>
      </c>
      <c r="C86" s="52"/>
      <c r="D86" s="52">
        <f>D85/C85*100</f>
        <v>97.00000000000006</v>
      </c>
      <c r="E86" s="52">
        <v>104.26299999999999</v>
      </c>
      <c r="F86" s="4"/>
    </row>
    <row r="87" spans="1:6" ht="15.75">
      <c r="A87" s="61" t="s">
        <v>25</v>
      </c>
      <c r="B87" s="39" t="s">
        <v>35</v>
      </c>
      <c r="C87" s="53">
        <v>179.11215601973666</v>
      </c>
      <c r="D87" s="53">
        <v>173.73879133914454</v>
      </c>
      <c r="E87" s="53">
        <v>181.14527601393226</v>
      </c>
      <c r="F87" s="4"/>
    </row>
    <row r="88" spans="1:6" ht="27">
      <c r="A88" s="62"/>
      <c r="B88" s="40" t="s">
        <v>11</v>
      </c>
      <c r="C88" s="52"/>
      <c r="D88" s="52">
        <f>D87/C87*100</f>
        <v>96.99999999999999</v>
      </c>
      <c r="E88" s="52">
        <v>104.26299999999999</v>
      </c>
      <c r="F88" s="4"/>
    </row>
    <row r="89" spans="1:6" ht="15.75">
      <c r="A89" s="61" t="s">
        <v>26</v>
      </c>
      <c r="B89" s="39" t="s">
        <v>35</v>
      </c>
      <c r="C89" s="53">
        <v>4112.638152500251</v>
      </c>
      <c r="D89" s="53">
        <v>3989.259007925244</v>
      </c>
      <c r="E89" s="53">
        <v>4159.321119433098</v>
      </c>
      <c r="F89" s="4"/>
    </row>
    <row r="90" spans="1:6" ht="27">
      <c r="A90" s="62"/>
      <c r="B90" s="40" t="s">
        <v>11</v>
      </c>
      <c r="C90" s="52"/>
      <c r="D90" s="52">
        <f>D89/C89*100</f>
        <v>97.00000000000001</v>
      </c>
      <c r="E90" s="52">
        <v>104.26300000000002</v>
      </c>
      <c r="F90" s="4"/>
    </row>
    <row r="91" spans="1:6" ht="15.75">
      <c r="A91" s="61" t="s">
        <v>27</v>
      </c>
      <c r="B91" s="39" t="s">
        <v>35</v>
      </c>
      <c r="C91" s="53">
        <v>691.7348987878233</v>
      </c>
      <c r="D91" s="53">
        <v>670.9828518241887</v>
      </c>
      <c r="E91" s="53">
        <v>699.586850797454</v>
      </c>
      <c r="F91" s="4"/>
    </row>
    <row r="92" spans="1:6" ht="27">
      <c r="A92" s="62"/>
      <c r="B92" s="40" t="s">
        <v>11</v>
      </c>
      <c r="C92" s="52"/>
      <c r="D92" s="52">
        <f>D91/C91*100</f>
        <v>97.00000000000001</v>
      </c>
      <c r="E92" s="52">
        <v>104.26300000000002</v>
      </c>
      <c r="F92" s="4"/>
    </row>
    <row r="93" spans="1:6" ht="15.75">
      <c r="A93" s="80" t="s">
        <v>34</v>
      </c>
      <c r="B93" s="39" t="s">
        <v>35</v>
      </c>
      <c r="C93" s="52">
        <v>275.3790645879733</v>
      </c>
      <c r="D93" s="52">
        <v>267.11769265033405</v>
      </c>
      <c r="E93" s="52">
        <v>278.5049198880178</v>
      </c>
      <c r="F93" s="4"/>
    </row>
    <row r="94" spans="1:6" ht="27">
      <c r="A94" s="81"/>
      <c r="B94" s="40" t="s">
        <v>11</v>
      </c>
      <c r="C94" s="52"/>
      <c r="D94" s="52">
        <f>D93/C93*100</f>
        <v>96.99999999999999</v>
      </c>
      <c r="E94" s="52">
        <v>104.26300000000002</v>
      </c>
      <c r="F94" s="4"/>
    </row>
    <row r="95" spans="1:6" ht="15.75">
      <c r="A95" s="61" t="s">
        <v>28</v>
      </c>
      <c r="B95" s="39" t="s">
        <v>35</v>
      </c>
      <c r="C95" s="53">
        <v>273.4819095920338</v>
      </c>
      <c r="D95" s="53">
        <v>265.27745230427274</v>
      </c>
      <c r="E95" s="53">
        <v>276.5862300960039</v>
      </c>
      <c r="F95" s="4"/>
    </row>
    <row r="96" spans="1:6" ht="27">
      <c r="A96" s="62"/>
      <c r="B96" s="40" t="s">
        <v>11</v>
      </c>
      <c r="C96" s="52"/>
      <c r="D96" s="52">
        <f>D95/C95*100</f>
        <v>96.99999999999999</v>
      </c>
      <c r="E96" s="52">
        <v>104.26299999999999</v>
      </c>
      <c r="F96" s="4"/>
    </row>
    <row r="97" spans="1:6" ht="15.75">
      <c r="A97" s="61" t="s">
        <v>31</v>
      </c>
      <c r="B97" s="39" t="s">
        <v>35</v>
      </c>
      <c r="C97" s="53">
        <v>595.6934623568552</v>
      </c>
      <c r="D97" s="53">
        <v>577.8226584861496</v>
      </c>
      <c r="E97" s="53">
        <v>602.4552384174142</v>
      </c>
      <c r="F97" s="4"/>
    </row>
    <row r="98" spans="1:6" ht="27">
      <c r="A98" s="62"/>
      <c r="B98" s="40" t="s">
        <v>11</v>
      </c>
      <c r="C98" s="52"/>
      <c r="D98" s="52">
        <f>D97/C97*100</f>
        <v>97.00000000000001</v>
      </c>
      <c r="E98" s="52">
        <f>E97/D97*100</f>
        <v>104.26299999999999</v>
      </c>
      <c r="F98" s="4"/>
    </row>
    <row r="99" spans="1:5" ht="9" customHeight="1">
      <c r="A99" s="5"/>
      <c r="B99" s="3"/>
      <c r="C99" s="6"/>
      <c r="D99" s="7"/>
      <c r="E99" s="7"/>
    </row>
    <row r="100" spans="1:5" ht="15.75">
      <c r="A100" s="5"/>
      <c r="B100" s="3"/>
      <c r="C100" s="6"/>
      <c r="D100" s="7"/>
      <c r="E100" s="7"/>
    </row>
    <row r="101" spans="1:3" ht="35.25" customHeight="1">
      <c r="A101" s="78"/>
      <c r="B101" s="78"/>
      <c r="C101" s="78"/>
    </row>
    <row r="102" spans="1:5" ht="15.75">
      <c r="A102" s="68"/>
      <c r="B102" s="68"/>
      <c r="C102" s="68"/>
      <c r="D102" s="68"/>
      <c r="E102" s="6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</sheetData>
  <sheetProtection formatRows="0"/>
  <mergeCells count="36">
    <mergeCell ref="A101:C101"/>
    <mergeCell ref="A5:E5"/>
    <mergeCell ref="A95:A96"/>
    <mergeCell ref="A93:A94"/>
    <mergeCell ref="A74:A75"/>
    <mergeCell ref="A70:A71"/>
    <mergeCell ref="A78:A79"/>
    <mergeCell ref="A76:A77"/>
    <mergeCell ref="A1:E1"/>
    <mergeCell ref="A2:E2"/>
    <mergeCell ref="A3:E3"/>
    <mergeCell ref="A4:E4"/>
    <mergeCell ref="A89:A90"/>
    <mergeCell ref="A85:A86"/>
    <mergeCell ref="A83:A84"/>
    <mergeCell ref="F6:F7"/>
    <mergeCell ref="A80:A81"/>
    <mergeCell ref="B6:B7"/>
    <mergeCell ref="C6:D6"/>
    <mergeCell ref="A6:A7"/>
    <mergeCell ref="A72:A73"/>
    <mergeCell ref="A68:A69"/>
    <mergeCell ref="A97:A98"/>
    <mergeCell ref="A102:E102"/>
    <mergeCell ref="A87:A88"/>
    <mergeCell ref="A91:A92"/>
    <mergeCell ref="A8:A9"/>
    <mergeCell ref="A22:A23"/>
    <mergeCell ref="A33:A34"/>
    <mergeCell ref="A66:A67"/>
    <mergeCell ref="A64:A65"/>
    <mergeCell ref="A11:A12"/>
    <mergeCell ref="A61:A62"/>
    <mergeCell ref="A36:A37"/>
    <mergeCell ref="A47:A48"/>
    <mergeCell ref="A58:A59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66"/>
  <sheetViews>
    <sheetView view="pageBreakPreview" zoomScaleNormal="70" zoomScaleSheetLayoutView="100" zoomScalePageLayoutView="0" workbookViewId="0" topLeftCell="A19">
      <selection activeCell="A2" sqref="A2:E2"/>
    </sheetView>
  </sheetViews>
  <sheetFormatPr defaultColWidth="7.875" defaultRowHeight="12.75"/>
  <cols>
    <col min="1" max="1" width="58.375" style="1" customWidth="1"/>
    <col min="2" max="2" width="14.25390625" style="2" customWidth="1"/>
    <col min="3" max="5" width="12.25390625" style="2" customWidth="1"/>
    <col min="6" max="6" width="52.75390625" style="8" customWidth="1"/>
    <col min="7" max="16384" width="7.875" style="1" customWidth="1"/>
  </cols>
  <sheetData>
    <row r="1" spans="1:253" ht="19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 t="s">
        <v>32</v>
      </c>
      <c r="O1" s="73"/>
      <c r="P1" s="73"/>
      <c r="Q1" s="73"/>
      <c r="R1" s="73"/>
      <c r="S1" s="73"/>
      <c r="T1" s="73"/>
      <c r="U1" s="73"/>
      <c r="V1" s="73" t="s">
        <v>32</v>
      </c>
      <c r="W1" s="73"/>
      <c r="X1" s="73"/>
      <c r="Y1" s="73"/>
      <c r="Z1" s="73"/>
      <c r="AA1" s="73"/>
      <c r="AB1" s="73"/>
      <c r="AC1" s="73"/>
      <c r="AD1" s="73" t="s">
        <v>32</v>
      </c>
      <c r="AE1" s="73"/>
      <c r="AF1" s="73"/>
      <c r="AG1" s="73"/>
      <c r="AH1" s="73"/>
      <c r="AI1" s="73"/>
      <c r="AJ1" s="73"/>
      <c r="AK1" s="73"/>
      <c r="AL1" s="73" t="s">
        <v>32</v>
      </c>
      <c r="AM1" s="73"/>
      <c r="AN1" s="73"/>
      <c r="AO1" s="73"/>
      <c r="AP1" s="73"/>
      <c r="AQ1" s="73"/>
      <c r="AR1" s="73"/>
      <c r="AS1" s="73"/>
      <c r="AT1" s="73" t="s">
        <v>32</v>
      </c>
      <c r="AU1" s="73"/>
      <c r="AV1" s="73"/>
      <c r="AW1" s="73"/>
      <c r="AX1" s="73"/>
      <c r="AY1" s="73"/>
      <c r="AZ1" s="73"/>
      <c r="BA1" s="73"/>
      <c r="BB1" s="73" t="s">
        <v>32</v>
      </c>
      <c r="BC1" s="73"/>
      <c r="BD1" s="73"/>
      <c r="BE1" s="73"/>
      <c r="BF1" s="73"/>
      <c r="BG1" s="73"/>
      <c r="BH1" s="73"/>
      <c r="BI1" s="73"/>
      <c r="BJ1" s="73" t="s">
        <v>32</v>
      </c>
      <c r="BK1" s="73"/>
      <c r="BL1" s="73"/>
      <c r="BM1" s="73"/>
      <c r="BN1" s="73"/>
      <c r="BO1" s="73"/>
      <c r="BP1" s="73"/>
      <c r="BQ1" s="73"/>
      <c r="BR1" s="73" t="s">
        <v>32</v>
      </c>
      <c r="BS1" s="73"/>
      <c r="BT1" s="73"/>
      <c r="BU1" s="73"/>
      <c r="BV1" s="73"/>
      <c r="BW1" s="73"/>
      <c r="BX1" s="73"/>
      <c r="BY1" s="73"/>
      <c r="BZ1" s="73" t="s">
        <v>32</v>
      </c>
      <c r="CA1" s="73"/>
      <c r="CB1" s="73"/>
      <c r="CC1" s="73"/>
      <c r="CD1" s="73"/>
      <c r="CE1" s="73"/>
      <c r="CF1" s="73"/>
      <c r="CG1" s="73"/>
      <c r="CH1" s="73" t="s">
        <v>32</v>
      </c>
      <c r="CI1" s="73"/>
      <c r="CJ1" s="73"/>
      <c r="CK1" s="73"/>
      <c r="CL1" s="73"/>
      <c r="CM1" s="73"/>
      <c r="CN1" s="73"/>
      <c r="CO1" s="73"/>
      <c r="CP1" s="73" t="s">
        <v>32</v>
      </c>
      <c r="CQ1" s="73"/>
      <c r="CR1" s="73"/>
      <c r="CS1" s="73"/>
      <c r="CT1" s="73"/>
      <c r="CU1" s="73"/>
      <c r="CV1" s="73"/>
      <c r="CW1" s="73"/>
      <c r="CX1" s="73" t="s">
        <v>32</v>
      </c>
      <c r="CY1" s="73"/>
      <c r="CZ1" s="73"/>
      <c r="DA1" s="73"/>
      <c r="DB1" s="73"/>
      <c r="DC1" s="73"/>
      <c r="DD1" s="73"/>
      <c r="DE1" s="73"/>
      <c r="DF1" s="73" t="s">
        <v>32</v>
      </c>
      <c r="DG1" s="73"/>
      <c r="DH1" s="73"/>
      <c r="DI1" s="73"/>
      <c r="DJ1" s="73"/>
      <c r="DK1" s="73"/>
      <c r="DL1" s="73"/>
      <c r="DM1" s="73"/>
      <c r="DN1" s="73" t="s">
        <v>32</v>
      </c>
      <c r="DO1" s="73"/>
      <c r="DP1" s="73"/>
      <c r="DQ1" s="73"/>
      <c r="DR1" s="73"/>
      <c r="DS1" s="73"/>
      <c r="DT1" s="73"/>
      <c r="DU1" s="73"/>
      <c r="DV1" s="73" t="s">
        <v>32</v>
      </c>
      <c r="DW1" s="73"/>
      <c r="DX1" s="73"/>
      <c r="DY1" s="73"/>
      <c r="DZ1" s="73"/>
      <c r="EA1" s="73"/>
      <c r="EB1" s="73"/>
      <c r="EC1" s="73"/>
      <c r="ED1" s="73" t="s">
        <v>32</v>
      </c>
      <c r="EE1" s="73"/>
      <c r="EF1" s="73"/>
      <c r="EG1" s="73"/>
      <c r="EH1" s="73"/>
      <c r="EI1" s="73"/>
      <c r="EJ1" s="73"/>
      <c r="EK1" s="73"/>
      <c r="EL1" s="73" t="s">
        <v>32</v>
      </c>
      <c r="EM1" s="73"/>
      <c r="EN1" s="73"/>
      <c r="EO1" s="73"/>
      <c r="EP1" s="73"/>
      <c r="EQ1" s="73"/>
      <c r="ER1" s="73"/>
      <c r="ES1" s="73"/>
      <c r="ET1" s="73" t="s">
        <v>32</v>
      </c>
      <c r="EU1" s="73"/>
      <c r="EV1" s="73"/>
      <c r="EW1" s="73"/>
      <c r="EX1" s="73"/>
      <c r="EY1" s="73"/>
      <c r="EZ1" s="73"/>
      <c r="FA1" s="73"/>
      <c r="FB1" s="73" t="s">
        <v>32</v>
      </c>
      <c r="FC1" s="73"/>
      <c r="FD1" s="73"/>
      <c r="FE1" s="73"/>
      <c r="FF1" s="73"/>
      <c r="FG1" s="73"/>
      <c r="FH1" s="73"/>
      <c r="FI1" s="73"/>
      <c r="FJ1" s="73" t="s">
        <v>32</v>
      </c>
      <c r="FK1" s="73"/>
      <c r="FL1" s="73"/>
      <c r="FM1" s="73"/>
      <c r="FN1" s="73"/>
      <c r="FO1" s="73"/>
      <c r="FP1" s="73"/>
      <c r="FQ1" s="73"/>
      <c r="FR1" s="73" t="s">
        <v>32</v>
      </c>
      <c r="FS1" s="73"/>
      <c r="FT1" s="73"/>
      <c r="FU1" s="73"/>
      <c r="FV1" s="73"/>
      <c r="FW1" s="73"/>
      <c r="FX1" s="73"/>
      <c r="FY1" s="73"/>
      <c r="FZ1" s="73" t="s">
        <v>32</v>
      </c>
      <c r="GA1" s="73"/>
      <c r="GB1" s="73"/>
      <c r="GC1" s="73"/>
      <c r="GD1" s="73"/>
      <c r="GE1" s="73"/>
      <c r="GF1" s="73"/>
      <c r="GG1" s="73"/>
      <c r="GH1" s="73" t="s">
        <v>32</v>
      </c>
      <c r="GI1" s="73"/>
      <c r="GJ1" s="73"/>
      <c r="GK1" s="73"/>
      <c r="GL1" s="73"/>
      <c r="GM1" s="73"/>
      <c r="GN1" s="73"/>
      <c r="GO1" s="73"/>
      <c r="GP1" s="73" t="s">
        <v>32</v>
      </c>
      <c r="GQ1" s="73"/>
      <c r="GR1" s="73"/>
      <c r="GS1" s="73"/>
      <c r="GT1" s="73"/>
      <c r="GU1" s="73"/>
      <c r="GV1" s="73"/>
      <c r="GW1" s="73"/>
      <c r="GX1" s="73" t="s">
        <v>32</v>
      </c>
      <c r="GY1" s="73"/>
      <c r="GZ1" s="73"/>
      <c r="HA1" s="73"/>
      <c r="HB1" s="73"/>
      <c r="HC1" s="73"/>
      <c r="HD1" s="73"/>
      <c r="HE1" s="73"/>
      <c r="HF1" s="73" t="s">
        <v>32</v>
      </c>
      <c r="HG1" s="73"/>
      <c r="HH1" s="73"/>
      <c r="HI1" s="73"/>
      <c r="HJ1" s="73"/>
      <c r="HK1" s="73"/>
      <c r="HL1" s="73"/>
      <c r="HM1" s="73"/>
      <c r="HN1" s="73" t="s">
        <v>32</v>
      </c>
      <c r="HO1" s="73"/>
      <c r="HP1" s="73"/>
      <c r="HQ1" s="73"/>
      <c r="HR1" s="73"/>
      <c r="HS1" s="73"/>
      <c r="HT1" s="73"/>
      <c r="HU1" s="73"/>
      <c r="HV1" s="73" t="s">
        <v>32</v>
      </c>
      <c r="HW1" s="73"/>
      <c r="HX1" s="73"/>
      <c r="HY1" s="73"/>
      <c r="HZ1" s="73"/>
      <c r="IA1" s="73"/>
      <c r="IB1" s="73"/>
      <c r="IC1" s="73"/>
      <c r="ID1" s="73" t="s">
        <v>32</v>
      </c>
      <c r="IE1" s="73"/>
      <c r="IF1" s="73"/>
      <c r="IG1" s="73"/>
      <c r="IH1" s="73"/>
      <c r="II1" s="73"/>
      <c r="IJ1" s="73"/>
      <c r="IK1" s="73"/>
      <c r="IL1" s="73" t="s">
        <v>32</v>
      </c>
      <c r="IM1" s="73"/>
      <c r="IN1" s="73"/>
      <c r="IO1" s="73"/>
      <c r="IP1" s="73"/>
      <c r="IQ1" s="73"/>
      <c r="IR1" s="73"/>
      <c r="IS1" s="73"/>
    </row>
    <row r="2" spans="1:253" ht="20.25" customHeight="1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 t="s">
        <v>33</v>
      </c>
      <c r="O2" s="73"/>
      <c r="P2" s="73"/>
      <c r="Q2" s="73"/>
      <c r="R2" s="73"/>
      <c r="S2" s="73"/>
      <c r="T2" s="73"/>
      <c r="U2" s="73"/>
      <c r="V2" s="73" t="s">
        <v>33</v>
      </c>
      <c r="W2" s="73"/>
      <c r="X2" s="73"/>
      <c r="Y2" s="73"/>
      <c r="Z2" s="73"/>
      <c r="AA2" s="73"/>
      <c r="AB2" s="73"/>
      <c r="AC2" s="73"/>
      <c r="AD2" s="73" t="s">
        <v>33</v>
      </c>
      <c r="AE2" s="73"/>
      <c r="AF2" s="73"/>
      <c r="AG2" s="73"/>
      <c r="AH2" s="73"/>
      <c r="AI2" s="73"/>
      <c r="AJ2" s="73"/>
      <c r="AK2" s="73"/>
      <c r="AL2" s="73" t="s">
        <v>33</v>
      </c>
      <c r="AM2" s="73"/>
      <c r="AN2" s="73"/>
      <c r="AO2" s="73"/>
      <c r="AP2" s="73"/>
      <c r="AQ2" s="73"/>
      <c r="AR2" s="73"/>
      <c r="AS2" s="73"/>
      <c r="AT2" s="73" t="s">
        <v>33</v>
      </c>
      <c r="AU2" s="73"/>
      <c r="AV2" s="73"/>
      <c r="AW2" s="73"/>
      <c r="AX2" s="73"/>
      <c r="AY2" s="73"/>
      <c r="AZ2" s="73"/>
      <c r="BA2" s="73"/>
      <c r="BB2" s="73" t="s">
        <v>33</v>
      </c>
      <c r="BC2" s="73"/>
      <c r="BD2" s="73"/>
      <c r="BE2" s="73"/>
      <c r="BF2" s="73"/>
      <c r="BG2" s="73"/>
      <c r="BH2" s="73"/>
      <c r="BI2" s="73"/>
      <c r="BJ2" s="73" t="s">
        <v>33</v>
      </c>
      <c r="BK2" s="73"/>
      <c r="BL2" s="73"/>
      <c r="BM2" s="73"/>
      <c r="BN2" s="73"/>
      <c r="BO2" s="73"/>
      <c r="BP2" s="73"/>
      <c r="BQ2" s="73"/>
      <c r="BR2" s="73" t="s">
        <v>33</v>
      </c>
      <c r="BS2" s="73"/>
      <c r="BT2" s="73"/>
      <c r="BU2" s="73"/>
      <c r="BV2" s="73"/>
      <c r="BW2" s="73"/>
      <c r="BX2" s="73"/>
      <c r="BY2" s="73"/>
      <c r="BZ2" s="73" t="s">
        <v>33</v>
      </c>
      <c r="CA2" s="73"/>
      <c r="CB2" s="73"/>
      <c r="CC2" s="73"/>
      <c r="CD2" s="73"/>
      <c r="CE2" s="73"/>
      <c r="CF2" s="73"/>
      <c r="CG2" s="73"/>
      <c r="CH2" s="73" t="s">
        <v>33</v>
      </c>
      <c r="CI2" s="73"/>
      <c r="CJ2" s="73"/>
      <c r="CK2" s="73"/>
      <c r="CL2" s="73"/>
      <c r="CM2" s="73"/>
      <c r="CN2" s="73"/>
      <c r="CO2" s="73"/>
      <c r="CP2" s="73" t="s">
        <v>33</v>
      </c>
      <c r="CQ2" s="73"/>
      <c r="CR2" s="73"/>
      <c r="CS2" s="73"/>
      <c r="CT2" s="73"/>
      <c r="CU2" s="73"/>
      <c r="CV2" s="73"/>
      <c r="CW2" s="73"/>
      <c r="CX2" s="73" t="s">
        <v>33</v>
      </c>
      <c r="CY2" s="73"/>
      <c r="CZ2" s="73"/>
      <c r="DA2" s="73"/>
      <c r="DB2" s="73"/>
      <c r="DC2" s="73"/>
      <c r="DD2" s="73"/>
      <c r="DE2" s="73"/>
      <c r="DF2" s="73" t="s">
        <v>33</v>
      </c>
      <c r="DG2" s="73"/>
      <c r="DH2" s="73"/>
      <c r="DI2" s="73"/>
      <c r="DJ2" s="73"/>
      <c r="DK2" s="73"/>
      <c r="DL2" s="73"/>
      <c r="DM2" s="73"/>
      <c r="DN2" s="73" t="s">
        <v>33</v>
      </c>
      <c r="DO2" s="73"/>
      <c r="DP2" s="73"/>
      <c r="DQ2" s="73"/>
      <c r="DR2" s="73"/>
      <c r="DS2" s="73"/>
      <c r="DT2" s="73"/>
      <c r="DU2" s="73"/>
      <c r="DV2" s="73" t="s">
        <v>33</v>
      </c>
      <c r="DW2" s="73"/>
      <c r="DX2" s="73"/>
      <c r="DY2" s="73"/>
      <c r="DZ2" s="73"/>
      <c r="EA2" s="73"/>
      <c r="EB2" s="73"/>
      <c r="EC2" s="73"/>
      <c r="ED2" s="73" t="s">
        <v>33</v>
      </c>
      <c r="EE2" s="73"/>
      <c r="EF2" s="73"/>
      <c r="EG2" s="73"/>
      <c r="EH2" s="73"/>
      <c r="EI2" s="73"/>
      <c r="EJ2" s="73"/>
      <c r="EK2" s="73"/>
      <c r="EL2" s="73" t="s">
        <v>33</v>
      </c>
      <c r="EM2" s="73"/>
      <c r="EN2" s="73"/>
      <c r="EO2" s="73"/>
      <c r="EP2" s="73"/>
      <c r="EQ2" s="73"/>
      <c r="ER2" s="73"/>
      <c r="ES2" s="73"/>
      <c r="ET2" s="73" t="s">
        <v>33</v>
      </c>
      <c r="EU2" s="73"/>
      <c r="EV2" s="73"/>
      <c r="EW2" s="73"/>
      <c r="EX2" s="73"/>
      <c r="EY2" s="73"/>
      <c r="EZ2" s="73"/>
      <c r="FA2" s="73"/>
      <c r="FB2" s="73" t="s">
        <v>33</v>
      </c>
      <c r="FC2" s="73"/>
      <c r="FD2" s="73"/>
      <c r="FE2" s="73"/>
      <c r="FF2" s="73"/>
      <c r="FG2" s="73"/>
      <c r="FH2" s="73"/>
      <c r="FI2" s="73"/>
      <c r="FJ2" s="73" t="s">
        <v>33</v>
      </c>
      <c r="FK2" s="73"/>
      <c r="FL2" s="73"/>
      <c r="FM2" s="73"/>
      <c r="FN2" s="73"/>
      <c r="FO2" s="73"/>
      <c r="FP2" s="73"/>
      <c r="FQ2" s="73"/>
      <c r="FR2" s="73" t="s">
        <v>33</v>
      </c>
      <c r="FS2" s="73"/>
      <c r="FT2" s="73"/>
      <c r="FU2" s="73"/>
      <c r="FV2" s="73"/>
      <c r="FW2" s="73"/>
      <c r="FX2" s="73"/>
      <c r="FY2" s="73"/>
      <c r="FZ2" s="73" t="s">
        <v>33</v>
      </c>
      <c r="GA2" s="73"/>
      <c r="GB2" s="73"/>
      <c r="GC2" s="73"/>
      <c r="GD2" s="73"/>
      <c r="GE2" s="73"/>
      <c r="GF2" s="73"/>
      <c r="GG2" s="73"/>
      <c r="GH2" s="73" t="s">
        <v>33</v>
      </c>
      <c r="GI2" s="73"/>
      <c r="GJ2" s="73"/>
      <c r="GK2" s="73"/>
      <c r="GL2" s="73"/>
      <c r="GM2" s="73"/>
      <c r="GN2" s="73"/>
      <c r="GO2" s="73"/>
      <c r="GP2" s="73" t="s">
        <v>33</v>
      </c>
      <c r="GQ2" s="73"/>
      <c r="GR2" s="73"/>
      <c r="GS2" s="73"/>
      <c r="GT2" s="73"/>
      <c r="GU2" s="73"/>
      <c r="GV2" s="73"/>
      <c r="GW2" s="73"/>
      <c r="GX2" s="73" t="s">
        <v>33</v>
      </c>
      <c r="GY2" s="73"/>
      <c r="GZ2" s="73"/>
      <c r="HA2" s="73"/>
      <c r="HB2" s="73"/>
      <c r="HC2" s="73"/>
      <c r="HD2" s="73"/>
      <c r="HE2" s="73"/>
      <c r="HF2" s="73" t="s">
        <v>33</v>
      </c>
      <c r="HG2" s="73"/>
      <c r="HH2" s="73"/>
      <c r="HI2" s="73"/>
      <c r="HJ2" s="73"/>
      <c r="HK2" s="73"/>
      <c r="HL2" s="73"/>
      <c r="HM2" s="73"/>
      <c r="HN2" s="73" t="s">
        <v>33</v>
      </c>
      <c r="HO2" s="73"/>
      <c r="HP2" s="73"/>
      <c r="HQ2" s="73"/>
      <c r="HR2" s="73"/>
      <c r="HS2" s="73"/>
      <c r="HT2" s="73"/>
      <c r="HU2" s="73"/>
      <c r="HV2" s="73" t="s">
        <v>33</v>
      </c>
      <c r="HW2" s="73"/>
      <c r="HX2" s="73"/>
      <c r="HY2" s="73"/>
      <c r="HZ2" s="73"/>
      <c r="IA2" s="73"/>
      <c r="IB2" s="73"/>
      <c r="IC2" s="73"/>
      <c r="ID2" s="73" t="s">
        <v>33</v>
      </c>
      <c r="IE2" s="73"/>
      <c r="IF2" s="73"/>
      <c r="IG2" s="73"/>
      <c r="IH2" s="73"/>
      <c r="II2" s="73"/>
      <c r="IJ2" s="73"/>
      <c r="IK2" s="73"/>
      <c r="IL2" s="73" t="s">
        <v>33</v>
      </c>
      <c r="IM2" s="73"/>
      <c r="IN2" s="73"/>
      <c r="IO2" s="73"/>
      <c r="IP2" s="73"/>
      <c r="IQ2" s="73"/>
      <c r="IR2" s="73"/>
      <c r="IS2" s="73"/>
    </row>
    <row r="3" spans="1:6" ht="21.75" customHeight="1">
      <c r="A3" s="77"/>
      <c r="B3" s="77"/>
      <c r="C3" s="77"/>
      <c r="D3" s="77"/>
      <c r="E3" s="77"/>
      <c r="F3" s="14"/>
    </row>
    <row r="4" spans="1:6" ht="15.75" customHeight="1">
      <c r="A4" s="77"/>
      <c r="B4" s="77"/>
      <c r="C4" s="77"/>
      <c r="D4" s="77"/>
      <c r="E4" s="77"/>
      <c r="F4" s="17"/>
    </row>
    <row r="5" spans="1:6" ht="15.75">
      <c r="A5" s="79"/>
      <c r="B5" s="79"/>
      <c r="C5" s="79"/>
      <c r="D5" s="79"/>
      <c r="E5" s="79"/>
      <c r="F5" s="15"/>
    </row>
    <row r="6" spans="1:6" ht="15.75">
      <c r="A6" s="82" t="s">
        <v>0</v>
      </c>
      <c r="B6" s="82" t="s">
        <v>1</v>
      </c>
      <c r="C6" s="76" t="s">
        <v>2</v>
      </c>
      <c r="D6" s="76"/>
      <c r="E6" s="18" t="s">
        <v>3</v>
      </c>
      <c r="F6" s="74" t="s">
        <v>18</v>
      </c>
    </row>
    <row r="7" spans="1:6" ht="15.75">
      <c r="A7" s="82"/>
      <c r="B7" s="82"/>
      <c r="C7" s="18" t="s">
        <v>19</v>
      </c>
      <c r="D7" s="18" t="s">
        <v>23</v>
      </c>
      <c r="E7" s="18" t="s">
        <v>29</v>
      </c>
      <c r="F7" s="75"/>
    </row>
    <row r="8" spans="1:6" ht="15.75">
      <c r="A8" s="59" t="s">
        <v>17</v>
      </c>
      <c r="B8" s="37" t="s">
        <v>4</v>
      </c>
      <c r="C8" s="19">
        <f>C11+C22</f>
        <v>12</v>
      </c>
      <c r="D8" s="19">
        <f>D11+D22</f>
        <v>8</v>
      </c>
      <c r="E8" s="19">
        <f>E11+E22</f>
        <v>8</v>
      </c>
      <c r="F8" s="4"/>
    </row>
    <row r="9" spans="1:6" ht="34.5" customHeight="1">
      <c r="A9" s="60"/>
      <c r="B9" s="38" t="s">
        <v>11</v>
      </c>
      <c r="C9" s="22"/>
      <c r="D9" s="22">
        <f>D8/C8*100</f>
        <v>66.66666666666666</v>
      </c>
      <c r="E9" s="22">
        <f>E8/D8*100</f>
        <v>100</v>
      </c>
      <c r="F9" s="4"/>
    </row>
    <row r="10" spans="1:6" ht="15.75">
      <c r="A10" s="23" t="s">
        <v>10</v>
      </c>
      <c r="B10" s="37"/>
      <c r="C10" s="21"/>
      <c r="D10" s="21"/>
      <c r="E10" s="21"/>
      <c r="F10" s="4"/>
    </row>
    <row r="11" spans="1:6" ht="15.75">
      <c r="A11" s="63" t="s">
        <v>5</v>
      </c>
      <c r="B11" s="38" t="s">
        <v>4</v>
      </c>
      <c r="C11" s="19">
        <f>SUM(C14:C21)</f>
        <v>12</v>
      </c>
      <c r="D11" s="19">
        <f>SUM(D14:D21)</f>
        <v>8</v>
      </c>
      <c r="E11" s="19">
        <f>SUM(E14:E21)</f>
        <v>8</v>
      </c>
      <c r="F11" s="4"/>
    </row>
    <row r="12" spans="1:6" ht="28.5" customHeight="1">
      <c r="A12" s="64"/>
      <c r="B12" s="38" t="s">
        <v>11</v>
      </c>
      <c r="C12" s="22"/>
      <c r="D12" s="22">
        <f>D11/C11*100</f>
        <v>66.66666666666666</v>
      </c>
      <c r="E12" s="22">
        <f>E11/D11*100</f>
        <v>100</v>
      </c>
      <c r="F12" s="4"/>
    </row>
    <row r="13" spans="1:6" ht="15.75">
      <c r="A13" s="23" t="s">
        <v>6</v>
      </c>
      <c r="B13" s="41"/>
      <c r="C13" s="44"/>
      <c r="D13" s="44"/>
      <c r="E13" s="29"/>
      <c r="F13" s="4"/>
    </row>
    <row r="14" spans="1:6" ht="17.25" customHeight="1">
      <c r="A14" s="26" t="s">
        <v>30</v>
      </c>
      <c r="B14" s="41" t="s">
        <v>4</v>
      </c>
      <c r="C14" s="47">
        <v>3</v>
      </c>
      <c r="D14" s="54">
        <v>2</v>
      </c>
      <c r="E14" s="54">
        <v>2</v>
      </c>
      <c r="F14" s="4"/>
    </row>
    <row r="15" spans="1:6" ht="15.75">
      <c r="A15" s="26" t="s">
        <v>24</v>
      </c>
      <c r="B15" s="41" t="s">
        <v>4</v>
      </c>
      <c r="C15" s="47">
        <v>4</v>
      </c>
      <c r="D15" s="54">
        <v>3</v>
      </c>
      <c r="E15" s="54">
        <v>3</v>
      </c>
      <c r="F15" s="4"/>
    </row>
    <row r="16" spans="1:6" ht="15.75">
      <c r="A16" s="26" t="s">
        <v>25</v>
      </c>
      <c r="B16" s="41" t="s">
        <v>4</v>
      </c>
      <c r="C16" s="47">
        <v>1</v>
      </c>
      <c r="D16" s="54"/>
      <c r="E16" s="54"/>
      <c r="F16" s="4"/>
    </row>
    <row r="17" spans="1:6" ht="30">
      <c r="A17" s="26" t="s">
        <v>26</v>
      </c>
      <c r="B17" s="41" t="s">
        <v>4</v>
      </c>
      <c r="C17" s="47"/>
      <c r="D17" s="54"/>
      <c r="E17" s="54"/>
      <c r="F17" s="4"/>
    </row>
    <row r="18" spans="1:6" ht="15.75">
      <c r="A18" s="26" t="s">
        <v>27</v>
      </c>
      <c r="B18" s="41" t="s">
        <v>4</v>
      </c>
      <c r="C18" s="47"/>
      <c r="D18" s="54"/>
      <c r="E18" s="54"/>
      <c r="F18" s="4"/>
    </row>
    <row r="19" spans="1:6" ht="15.75" customHeight="1">
      <c r="A19" s="26" t="s">
        <v>34</v>
      </c>
      <c r="B19" s="41" t="s">
        <v>4</v>
      </c>
      <c r="C19" s="47"/>
      <c r="D19" s="54"/>
      <c r="E19" s="54"/>
      <c r="F19" s="4"/>
    </row>
    <row r="20" spans="1:6" ht="18" customHeight="1">
      <c r="A20" s="26" t="s">
        <v>28</v>
      </c>
      <c r="B20" s="41" t="s">
        <v>4</v>
      </c>
      <c r="C20" s="47"/>
      <c r="D20" s="54"/>
      <c r="E20" s="54"/>
      <c r="F20" s="4"/>
    </row>
    <row r="21" spans="1:6" ht="15.75">
      <c r="A21" s="26" t="s">
        <v>31</v>
      </c>
      <c r="B21" s="41" t="s">
        <v>4</v>
      </c>
      <c r="C21" s="47">
        <v>4</v>
      </c>
      <c r="D21" s="54">
        <v>3</v>
      </c>
      <c r="E21" s="54">
        <v>3</v>
      </c>
      <c r="F21" s="4"/>
    </row>
    <row r="22" spans="1:6" ht="15.75">
      <c r="A22" s="57" t="s">
        <v>7</v>
      </c>
      <c r="B22" s="38" t="s">
        <v>8</v>
      </c>
      <c r="C22" s="19">
        <f>SUM(C25:C32)</f>
        <v>0</v>
      </c>
      <c r="D22" s="19">
        <f>SUM(D25:D32)</f>
        <v>0</v>
      </c>
      <c r="E22" s="19">
        <f>SUM(E25:E32)</f>
        <v>0</v>
      </c>
      <c r="F22" s="4"/>
    </row>
    <row r="23" spans="1:6" ht="28.5">
      <c r="A23" s="58"/>
      <c r="B23" s="38" t="s">
        <v>11</v>
      </c>
      <c r="C23" s="22"/>
      <c r="D23" s="22" t="e">
        <f>D22/C22*100</f>
        <v>#DIV/0!</v>
      </c>
      <c r="E23" s="22" t="e">
        <f>E22/D22*100</f>
        <v>#DIV/0!</v>
      </c>
      <c r="F23" s="4"/>
    </row>
    <row r="24" spans="1:6" ht="15.75">
      <c r="A24" s="23" t="s">
        <v>6</v>
      </c>
      <c r="B24" s="41"/>
      <c r="C24" s="27"/>
      <c r="D24" s="27"/>
      <c r="E24" s="27"/>
      <c r="F24" s="4"/>
    </row>
    <row r="25" spans="1:6" ht="16.5" customHeight="1">
      <c r="A25" s="26" t="s">
        <v>30</v>
      </c>
      <c r="B25" s="41" t="s">
        <v>8</v>
      </c>
      <c r="C25" s="47"/>
      <c r="D25" s="54"/>
      <c r="E25" s="47"/>
      <c r="F25" s="4"/>
    </row>
    <row r="26" spans="1:6" ht="15.75">
      <c r="A26" s="26" t="s">
        <v>24</v>
      </c>
      <c r="B26" s="41" t="s">
        <v>8</v>
      </c>
      <c r="C26" s="47"/>
      <c r="D26" s="54"/>
      <c r="E26" s="47"/>
      <c r="F26" s="4"/>
    </row>
    <row r="27" spans="1:6" ht="15.75">
      <c r="A27" s="26" t="s">
        <v>25</v>
      </c>
      <c r="B27" s="41" t="s">
        <v>8</v>
      </c>
      <c r="C27" s="47"/>
      <c r="D27" s="54"/>
      <c r="E27" s="47"/>
      <c r="F27" s="4"/>
    </row>
    <row r="28" spans="1:6" ht="30">
      <c r="A28" s="26" t="s">
        <v>26</v>
      </c>
      <c r="B28" s="41" t="s">
        <v>8</v>
      </c>
      <c r="C28" s="47"/>
      <c r="D28" s="54"/>
      <c r="E28" s="47"/>
      <c r="F28" s="4"/>
    </row>
    <row r="29" spans="1:6" ht="15.75">
      <c r="A29" s="26" t="s">
        <v>27</v>
      </c>
      <c r="B29" s="41" t="s">
        <v>8</v>
      </c>
      <c r="C29" s="47"/>
      <c r="D29" s="54"/>
      <c r="E29" s="47"/>
      <c r="F29" s="4"/>
    </row>
    <row r="30" spans="1:6" ht="18" customHeight="1">
      <c r="A30" s="26" t="s">
        <v>34</v>
      </c>
      <c r="B30" s="41" t="s">
        <v>8</v>
      </c>
      <c r="C30" s="47"/>
      <c r="D30" s="54"/>
      <c r="E30" s="47"/>
      <c r="F30" s="4"/>
    </row>
    <row r="31" spans="1:6" ht="14.25" customHeight="1">
      <c r="A31" s="26" t="s">
        <v>28</v>
      </c>
      <c r="B31" s="41" t="s">
        <v>8</v>
      </c>
      <c r="C31" s="47"/>
      <c r="D31" s="54"/>
      <c r="E31" s="47"/>
      <c r="F31" s="4"/>
    </row>
    <row r="32" spans="1:6" ht="15.75">
      <c r="A32" s="26" t="s">
        <v>31</v>
      </c>
      <c r="B32" s="41" t="s">
        <v>8</v>
      </c>
      <c r="C32" s="47"/>
      <c r="D32" s="54"/>
      <c r="E32" s="47"/>
      <c r="F32" s="4"/>
    </row>
    <row r="33" spans="1:6" ht="15.75">
      <c r="A33" s="83" t="s">
        <v>22</v>
      </c>
      <c r="B33" s="37" t="s">
        <v>8</v>
      </c>
      <c r="C33" s="19">
        <f>C36+C47</f>
        <v>1979</v>
      </c>
      <c r="D33" s="19">
        <f>D36+D47</f>
        <v>1123</v>
      </c>
      <c r="E33" s="19">
        <f>E36+E47</f>
        <v>1135</v>
      </c>
      <c r="F33" s="4"/>
    </row>
    <row r="34" spans="1:6" ht="28.5">
      <c r="A34" s="83"/>
      <c r="B34" s="38" t="s">
        <v>11</v>
      </c>
      <c r="C34" s="22"/>
      <c r="D34" s="22">
        <f>D33/C33*100</f>
        <v>56.74583122789287</v>
      </c>
      <c r="E34" s="22">
        <f>E33/D33*100</f>
        <v>101.06856634016029</v>
      </c>
      <c r="F34" s="4"/>
    </row>
    <row r="35" spans="1:6" ht="15.75">
      <c r="A35" s="20" t="s">
        <v>10</v>
      </c>
      <c r="B35" s="37"/>
      <c r="C35" s="21"/>
      <c r="D35" s="21"/>
      <c r="E35" s="21"/>
      <c r="F35" s="4"/>
    </row>
    <row r="36" spans="1:6" ht="15.75">
      <c r="A36" s="69" t="s">
        <v>21</v>
      </c>
      <c r="B36" s="37" t="s">
        <v>8</v>
      </c>
      <c r="C36" s="19">
        <f>SUM(C39:C46)</f>
        <v>1979</v>
      </c>
      <c r="D36" s="19">
        <f>SUM(D39:D46)</f>
        <v>1123</v>
      </c>
      <c r="E36" s="19">
        <f>SUM(E39:E46)</f>
        <v>1135</v>
      </c>
      <c r="F36" s="4"/>
    </row>
    <row r="37" spans="1:6" ht="28.5">
      <c r="A37" s="69"/>
      <c r="B37" s="38" t="s">
        <v>11</v>
      </c>
      <c r="C37" s="22"/>
      <c r="D37" s="22">
        <f>D36/C36*100</f>
        <v>56.74583122789287</v>
      </c>
      <c r="E37" s="22">
        <f>E36/D36*100</f>
        <v>101.06856634016029</v>
      </c>
      <c r="F37" s="4"/>
    </row>
    <row r="38" spans="1:6" ht="15.75">
      <c r="A38" s="26" t="s">
        <v>6</v>
      </c>
      <c r="B38" s="41"/>
      <c r="C38" s="42"/>
      <c r="D38" s="43"/>
      <c r="E38" s="29"/>
      <c r="F38" s="4"/>
    </row>
    <row r="39" spans="1:6" ht="30">
      <c r="A39" s="26" t="s">
        <v>30</v>
      </c>
      <c r="B39" s="41" t="s">
        <v>8</v>
      </c>
      <c r="C39" s="47">
        <v>478</v>
      </c>
      <c r="D39" s="54">
        <v>394</v>
      </c>
      <c r="E39" s="47">
        <v>398</v>
      </c>
      <c r="F39" s="4"/>
    </row>
    <row r="40" spans="1:6" ht="15.75">
      <c r="A40" s="26" t="s">
        <v>24</v>
      </c>
      <c r="B40" s="41" t="s">
        <v>8</v>
      </c>
      <c r="C40" s="47">
        <v>752</v>
      </c>
      <c r="D40" s="54">
        <v>242</v>
      </c>
      <c r="E40" s="47">
        <v>245</v>
      </c>
      <c r="F40" s="4"/>
    </row>
    <row r="41" spans="1:6" ht="15.75">
      <c r="A41" s="26" t="s">
        <v>25</v>
      </c>
      <c r="B41" s="41" t="s">
        <v>8</v>
      </c>
      <c r="C41" s="47">
        <v>84</v>
      </c>
      <c r="D41" s="54"/>
      <c r="E41" s="47"/>
      <c r="F41" s="4"/>
    </row>
    <row r="42" spans="1:6" ht="30">
      <c r="A42" s="26" t="s">
        <v>26</v>
      </c>
      <c r="B42" s="41" t="s">
        <v>8</v>
      </c>
      <c r="C42" s="47"/>
      <c r="D42" s="54"/>
      <c r="E42" s="47"/>
      <c r="F42" s="4"/>
    </row>
    <row r="43" spans="1:6" ht="15.75">
      <c r="A43" s="26" t="s">
        <v>27</v>
      </c>
      <c r="B43" s="41" t="s">
        <v>8</v>
      </c>
      <c r="C43" s="47"/>
      <c r="D43" s="54"/>
      <c r="E43" s="47"/>
      <c r="F43" s="4"/>
    </row>
    <row r="44" spans="1:6" ht="15.75">
      <c r="A44" s="26" t="s">
        <v>34</v>
      </c>
      <c r="B44" s="41" t="s">
        <v>8</v>
      </c>
      <c r="C44" s="47"/>
      <c r="D44" s="54"/>
      <c r="E44" s="47"/>
      <c r="F44" s="4"/>
    </row>
    <row r="45" spans="1:6" ht="16.5" customHeight="1">
      <c r="A45" s="26" t="s">
        <v>28</v>
      </c>
      <c r="B45" s="41" t="s">
        <v>8</v>
      </c>
      <c r="C45" s="47"/>
      <c r="D45" s="54"/>
      <c r="E45" s="47"/>
      <c r="F45" s="4"/>
    </row>
    <row r="46" spans="1:6" ht="15.75">
      <c r="A46" s="26" t="s">
        <v>31</v>
      </c>
      <c r="B46" s="41" t="s">
        <v>8</v>
      </c>
      <c r="C46" s="47">
        <v>665</v>
      </c>
      <c r="D46" s="54">
        <v>487</v>
      </c>
      <c r="E46" s="47">
        <v>492</v>
      </c>
      <c r="F46" s="4"/>
    </row>
    <row r="47" spans="1:6" ht="15.75">
      <c r="A47" s="63" t="s">
        <v>9</v>
      </c>
      <c r="B47" s="37" t="s">
        <v>8</v>
      </c>
      <c r="C47" s="56"/>
      <c r="D47" s="54"/>
      <c r="E47" s="56"/>
      <c r="F47" s="4"/>
    </row>
    <row r="48" spans="1:6" ht="29.25" customHeight="1">
      <c r="A48" s="64"/>
      <c r="B48" s="38" t="s">
        <v>11</v>
      </c>
      <c r="C48" s="52"/>
      <c r="D48" s="55"/>
      <c r="E48" s="52"/>
      <c r="F48" s="4"/>
    </row>
    <row r="49" spans="1:6" ht="15.75">
      <c r="A49" s="26" t="s">
        <v>6</v>
      </c>
      <c r="B49" s="39"/>
      <c r="C49" s="51"/>
      <c r="D49" s="55"/>
      <c r="E49" s="51"/>
      <c r="F49" s="4"/>
    </row>
    <row r="50" spans="1:6" ht="15.75" customHeight="1">
      <c r="A50" s="26" t="s">
        <v>30</v>
      </c>
      <c r="B50" s="41" t="s">
        <v>8</v>
      </c>
      <c r="C50" s="51"/>
      <c r="D50" s="55"/>
      <c r="E50" s="51"/>
      <c r="F50" s="4"/>
    </row>
    <row r="51" spans="1:6" ht="15.75">
      <c r="A51" s="26" t="s">
        <v>24</v>
      </c>
      <c r="B51" s="41" t="s">
        <v>8</v>
      </c>
      <c r="C51" s="53"/>
      <c r="D51" s="55"/>
      <c r="E51" s="51"/>
      <c r="F51" s="4" t="s">
        <v>39</v>
      </c>
    </row>
    <row r="52" spans="1:6" ht="15.75">
      <c r="A52" s="26" t="s">
        <v>25</v>
      </c>
      <c r="B52" s="41" t="s">
        <v>8</v>
      </c>
      <c r="C52" s="52"/>
      <c r="D52" s="55"/>
      <c r="E52" s="52"/>
      <c r="F52" s="4"/>
    </row>
    <row r="53" spans="1:6" ht="30">
      <c r="A53" s="26" t="s">
        <v>26</v>
      </c>
      <c r="B53" s="41" t="s">
        <v>8</v>
      </c>
      <c r="C53" s="53"/>
      <c r="D53" s="55"/>
      <c r="E53" s="51"/>
      <c r="F53" s="4"/>
    </row>
    <row r="54" spans="1:6" ht="15.75">
      <c r="A54" s="26" t="s">
        <v>27</v>
      </c>
      <c r="B54" s="41" t="s">
        <v>8</v>
      </c>
      <c r="C54" s="52"/>
      <c r="D54" s="55"/>
      <c r="E54" s="52"/>
      <c r="F54" s="4"/>
    </row>
    <row r="55" spans="1:6" ht="15.75" customHeight="1">
      <c r="A55" s="26" t="s">
        <v>34</v>
      </c>
      <c r="B55" s="41" t="s">
        <v>8</v>
      </c>
      <c r="C55" s="47"/>
      <c r="D55" s="47"/>
      <c r="E55" s="47"/>
      <c r="F55" s="4"/>
    </row>
    <row r="56" spans="1:6" ht="16.5" customHeight="1">
      <c r="A56" s="26" t="s">
        <v>28</v>
      </c>
      <c r="B56" s="41" t="s">
        <v>8</v>
      </c>
      <c r="C56" s="47"/>
      <c r="D56" s="47"/>
      <c r="E56" s="47"/>
      <c r="F56" s="4"/>
    </row>
    <row r="57" spans="1:6" ht="15.75">
      <c r="A57" s="26" t="s">
        <v>31</v>
      </c>
      <c r="B57" s="41" t="s">
        <v>8</v>
      </c>
      <c r="C57" s="50"/>
      <c r="D57" s="50"/>
      <c r="E57" s="47"/>
      <c r="F57" s="4"/>
    </row>
    <row r="58" spans="1:6" ht="15.75">
      <c r="A58" s="83" t="s">
        <v>38</v>
      </c>
      <c r="B58" s="37" t="s">
        <v>35</v>
      </c>
      <c r="C58" s="21">
        <f>C61+C80</f>
        <v>4196.951499999999</v>
      </c>
      <c r="D58" s="21">
        <v>3578</v>
      </c>
      <c r="E58" s="21">
        <f>E61+E80</f>
        <v>3730.527952925685</v>
      </c>
      <c r="F58" s="4"/>
    </row>
    <row r="59" spans="1:6" ht="28.5">
      <c r="A59" s="83"/>
      <c r="B59" s="38" t="s">
        <v>11</v>
      </c>
      <c r="C59" s="22"/>
      <c r="D59" s="22">
        <f>D58/C58*100</f>
        <v>85.25235519161946</v>
      </c>
      <c r="E59" s="22">
        <f>E58/D58*100</f>
        <v>104.26293887439031</v>
      </c>
      <c r="F59" s="4"/>
    </row>
    <row r="60" spans="1:6" ht="15.75">
      <c r="A60" s="20" t="s">
        <v>10</v>
      </c>
      <c r="B60" s="37"/>
      <c r="C60" s="21"/>
      <c r="D60" s="21"/>
      <c r="E60" s="21"/>
      <c r="F60" s="4"/>
    </row>
    <row r="61" spans="1:6" ht="15.75">
      <c r="A61" s="69" t="s">
        <v>14</v>
      </c>
      <c r="B61" s="37" t="s">
        <v>35</v>
      </c>
      <c r="C61" s="21">
        <f>C64+C66+C68+C70+C72+C76+C78</f>
        <v>4196.951499999999</v>
      </c>
      <c r="D61" s="21">
        <f>D64+D66+D68+D70+D72+D76+D78</f>
        <v>3577.9979023485666</v>
      </c>
      <c r="E61" s="21">
        <f>E64+E66+E68+E70+E72+E76+E78</f>
        <v>3730.527952925685</v>
      </c>
      <c r="F61" s="4"/>
    </row>
    <row r="62" spans="1:6" ht="28.5">
      <c r="A62" s="69"/>
      <c r="B62" s="38" t="s">
        <v>11</v>
      </c>
      <c r="C62" s="22"/>
      <c r="D62" s="22">
        <f>D61/C61*100</f>
        <v>85.2523052112603</v>
      </c>
      <c r="E62" s="22">
        <f>E61/D61*100</f>
        <v>104.26299999999998</v>
      </c>
      <c r="F62" s="4"/>
    </row>
    <row r="63" spans="1:6" ht="15.75">
      <c r="A63" s="26" t="s">
        <v>6</v>
      </c>
      <c r="B63" s="40"/>
      <c r="C63" s="31"/>
      <c r="D63" s="30"/>
      <c r="E63" s="30"/>
      <c r="F63" s="4"/>
    </row>
    <row r="64" spans="1:6" ht="15.75">
      <c r="A64" s="61" t="s">
        <v>30</v>
      </c>
      <c r="B64" s="39" t="s">
        <v>35</v>
      </c>
      <c r="C64" s="53">
        <v>1160.8356</v>
      </c>
      <c r="D64" s="55">
        <v>1086.6422028730155</v>
      </c>
      <c r="E64" s="51">
        <v>1132.9657599814916</v>
      </c>
      <c r="F64" s="4"/>
    </row>
    <row r="65" spans="1:6" ht="27">
      <c r="A65" s="62"/>
      <c r="B65" s="39" t="s">
        <v>11</v>
      </c>
      <c r="C65" s="52"/>
      <c r="D65" s="55">
        <f>D64/C64*100</f>
        <v>93.60862148550711</v>
      </c>
      <c r="E65" s="52">
        <f>E64/D64*100</f>
        <v>104.26299999999995</v>
      </c>
      <c r="F65" s="4"/>
    </row>
    <row r="66" spans="1:6" ht="15.75">
      <c r="A66" s="61" t="s">
        <v>24</v>
      </c>
      <c r="B66" s="39" t="s">
        <v>35</v>
      </c>
      <c r="C66" s="51">
        <v>2595.564</v>
      </c>
      <c r="D66" s="55">
        <v>2241.0033980180538</v>
      </c>
      <c r="E66" s="51">
        <v>2336.537372875562</v>
      </c>
      <c r="F66" s="4"/>
    </row>
    <row r="67" spans="1:6" ht="27">
      <c r="A67" s="62"/>
      <c r="B67" s="39" t="s">
        <v>11</v>
      </c>
      <c r="C67" s="52"/>
      <c r="D67" s="55">
        <f>D66/C66*100</f>
        <v>86.33974727720272</v>
      </c>
      <c r="E67" s="52">
        <f>E66/D66*100</f>
        <v>104.26299999999995</v>
      </c>
      <c r="F67" s="4"/>
    </row>
    <row r="68" spans="1:6" ht="15.75">
      <c r="A68" s="61" t="s">
        <v>25</v>
      </c>
      <c r="B68" s="39" t="s">
        <v>35</v>
      </c>
      <c r="C68" s="53">
        <v>271.7592083947125</v>
      </c>
      <c r="D68" s="55"/>
      <c r="E68" s="51"/>
      <c r="F68" s="4"/>
    </row>
    <row r="69" spans="1:6" ht="27">
      <c r="A69" s="62"/>
      <c r="B69" s="39" t="s">
        <v>11</v>
      </c>
      <c r="C69" s="52"/>
      <c r="D69" s="55"/>
      <c r="E69" s="52"/>
      <c r="F69" s="4"/>
    </row>
    <row r="70" spans="1:6" ht="15.75">
      <c r="A70" s="61" t="s">
        <v>26</v>
      </c>
      <c r="B70" s="39" t="s">
        <v>35</v>
      </c>
      <c r="C70" s="53"/>
      <c r="D70" s="55"/>
      <c r="E70" s="51"/>
      <c r="F70" s="4"/>
    </row>
    <row r="71" spans="1:6" ht="27">
      <c r="A71" s="62"/>
      <c r="B71" s="39" t="s">
        <v>11</v>
      </c>
      <c r="C71" s="51"/>
      <c r="D71" s="51"/>
      <c r="E71" s="51"/>
      <c r="F71" s="4"/>
    </row>
    <row r="72" spans="1:6" ht="15.75">
      <c r="A72" s="61" t="s">
        <v>27</v>
      </c>
      <c r="B72" s="39" t="s">
        <v>35</v>
      </c>
      <c r="C72" s="52"/>
      <c r="D72" s="52"/>
      <c r="E72" s="52"/>
      <c r="F72" s="4"/>
    </row>
    <row r="73" spans="1:6" ht="27">
      <c r="A73" s="62"/>
      <c r="B73" s="39" t="s">
        <v>11</v>
      </c>
      <c r="C73" s="51"/>
      <c r="D73" s="51"/>
      <c r="E73" s="51"/>
      <c r="F73" s="4"/>
    </row>
    <row r="74" spans="1:6" ht="15.75">
      <c r="A74" s="80" t="s">
        <v>34</v>
      </c>
      <c r="B74" s="39" t="s">
        <v>35</v>
      </c>
      <c r="C74" s="52"/>
      <c r="D74" s="52"/>
      <c r="E74" s="52"/>
      <c r="F74" s="4"/>
    </row>
    <row r="75" spans="1:6" ht="27">
      <c r="A75" s="81"/>
      <c r="B75" s="39" t="s">
        <v>11</v>
      </c>
      <c r="C75" s="52"/>
      <c r="D75" s="52"/>
      <c r="E75" s="52"/>
      <c r="F75" s="4"/>
    </row>
    <row r="76" spans="1:6" ht="15.75">
      <c r="A76" s="61" t="s">
        <v>28</v>
      </c>
      <c r="B76" s="39" t="s">
        <v>35</v>
      </c>
      <c r="C76" s="52"/>
      <c r="D76" s="52"/>
      <c r="E76" s="52"/>
      <c r="F76" s="4"/>
    </row>
    <row r="77" spans="1:6" ht="27">
      <c r="A77" s="62"/>
      <c r="B77" s="39" t="s">
        <v>11</v>
      </c>
      <c r="C77" s="51"/>
      <c r="D77" s="51"/>
      <c r="E77" s="51"/>
      <c r="F77" s="4"/>
    </row>
    <row r="78" spans="1:6" ht="15.75">
      <c r="A78" s="61" t="s">
        <v>31</v>
      </c>
      <c r="B78" s="39" t="s">
        <v>35</v>
      </c>
      <c r="C78" s="53">
        <v>168.79269160528716</v>
      </c>
      <c r="D78" s="55">
        <v>250.3523014574978</v>
      </c>
      <c r="E78" s="51">
        <v>261.0248200686308</v>
      </c>
      <c r="F78" s="4"/>
    </row>
    <row r="79" spans="1:6" ht="27">
      <c r="A79" s="62"/>
      <c r="B79" s="39" t="s">
        <v>11</v>
      </c>
      <c r="C79" s="52"/>
      <c r="D79" s="55">
        <f>D78/C78*100</f>
        <v>148.3193964599685</v>
      </c>
      <c r="E79" s="52">
        <f>E78/D78*100</f>
        <v>104.26299999999995</v>
      </c>
      <c r="F79" s="4"/>
    </row>
    <row r="80" spans="1:6" ht="15.75">
      <c r="A80" s="69" t="s">
        <v>36</v>
      </c>
      <c r="B80" s="37" t="s">
        <v>35</v>
      </c>
      <c r="C80" s="52"/>
      <c r="D80" s="52" t="e">
        <f>D79/C79*100</f>
        <v>#DIV/0!</v>
      </c>
      <c r="E80" s="52"/>
      <c r="F80" s="4"/>
    </row>
    <row r="81" spans="1:6" ht="28.5">
      <c r="A81" s="69"/>
      <c r="B81" s="38" t="s">
        <v>11</v>
      </c>
      <c r="C81" s="22"/>
      <c r="D81" s="22" t="e">
        <f>D80/C80*100</f>
        <v>#DIV/0!</v>
      </c>
      <c r="E81" s="22" t="e">
        <f>E80/D80*100</f>
        <v>#DIV/0!</v>
      </c>
      <c r="F81" s="4"/>
    </row>
    <row r="82" spans="1:6" ht="15.75">
      <c r="A82" s="26" t="s">
        <v>6</v>
      </c>
      <c r="B82" s="40"/>
      <c r="C82" s="35"/>
      <c r="D82" s="34"/>
      <c r="E82" s="34"/>
      <c r="F82" s="4"/>
    </row>
    <row r="83" spans="1:6" ht="15.75">
      <c r="A83" s="61" t="s">
        <v>30</v>
      </c>
      <c r="B83" s="39" t="s">
        <v>35</v>
      </c>
      <c r="C83" s="33"/>
      <c r="D83" s="33"/>
      <c r="E83" s="33"/>
      <c r="F83" s="4"/>
    </row>
    <row r="84" spans="1:6" ht="27">
      <c r="A84" s="62"/>
      <c r="B84" s="39" t="s">
        <v>11</v>
      </c>
      <c r="C84" s="53"/>
      <c r="D84" s="53"/>
      <c r="E84" s="53"/>
      <c r="F84" s="4"/>
    </row>
    <row r="85" spans="1:6" ht="15.75">
      <c r="A85" s="61" t="s">
        <v>24</v>
      </c>
      <c r="B85" s="39" t="s">
        <v>35</v>
      </c>
      <c r="C85" s="52"/>
      <c r="D85" s="52"/>
      <c r="E85" s="52"/>
      <c r="F85" s="4"/>
    </row>
    <row r="86" spans="1:6" ht="27">
      <c r="A86" s="62"/>
      <c r="B86" s="39" t="s">
        <v>11</v>
      </c>
      <c r="C86" s="53"/>
      <c r="D86" s="53"/>
      <c r="E86" s="53"/>
      <c r="F86" s="4"/>
    </row>
    <row r="87" spans="1:6" ht="15.75">
      <c r="A87" s="61" t="s">
        <v>25</v>
      </c>
      <c r="B87" s="39" t="s">
        <v>35</v>
      </c>
      <c r="C87" s="52"/>
      <c r="D87" s="52"/>
      <c r="E87" s="52"/>
      <c r="F87" s="4"/>
    </row>
    <row r="88" spans="1:6" ht="27">
      <c r="A88" s="62"/>
      <c r="B88" s="39" t="s">
        <v>11</v>
      </c>
      <c r="C88" s="53"/>
      <c r="D88" s="53"/>
      <c r="E88" s="53"/>
      <c r="F88" s="4"/>
    </row>
    <row r="89" spans="1:6" ht="15.75">
      <c r="A89" s="61" t="s">
        <v>26</v>
      </c>
      <c r="B89" s="39" t="s">
        <v>35</v>
      </c>
      <c r="C89" s="52"/>
      <c r="D89" s="52"/>
      <c r="E89" s="52"/>
      <c r="F89" s="4"/>
    </row>
    <row r="90" spans="1:6" ht="27">
      <c r="A90" s="62"/>
      <c r="B90" s="39" t="s">
        <v>11</v>
      </c>
      <c r="C90" s="53"/>
      <c r="D90" s="53"/>
      <c r="E90" s="53"/>
      <c r="F90" s="4"/>
    </row>
    <row r="91" spans="1:6" ht="15.75">
      <c r="A91" s="61" t="s">
        <v>27</v>
      </c>
      <c r="B91" s="39" t="s">
        <v>35</v>
      </c>
      <c r="C91" s="52"/>
      <c r="D91" s="52"/>
      <c r="E91" s="52"/>
      <c r="F91" s="4"/>
    </row>
    <row r="92" spans="1:6" ht="27">
      <c r="A92" s="62"/>
      <c r="B92" s="39" t="s">
        <v>11</v>
      </c>
      <c r="C92" s="53"/>
      <c r="D92" s="53"/>
      <c r="E92" s="53"/>
      <c r="F92" s="4"/>
    </row>
    <row r="93" spans="1:6" ht="15.75">
      <c r="A93" s="80" t="s">
        <v>34</v>
      </c>
      <c r="B93" s="39" t="s">
        <v>35</v>
      </c>
      <c r="C93" s="52"/>
      <c r="D93" s="52"/>
      <c r="E93" s="52"/>
      <c r="F93" s="4"/>
    </row>
    <row r="94" spans="1:6" ht="27">
      <c r="A94" s="81"/>
      <c r="B94" s="39" t="s">
        <v>11</v>
      </c>
      <c r="C94" s="52"/>
      <c r="D94" s="52"/>
      <c r="E94" s="52"/>
      <c r="F94" s="4"/>
    </row>
    <row r="95" spans="1:6" ht="15.75">
      <c r="A95" s="61" t="s">
        <v>28</v>
      </c>
      <c r="B95" s="39" t="s">
        <v>35</v>
      </c>
      <c r="C95" s="52"/>
      <c r="D95" s="52"/>
      <c r="E95" s="52"/>
      <c r="F95" s="4"/>
    </row>
    <row r="96" spans="1:6" ht="27">
      <c r="A96" s="62"/>
      <c r="B96" s="39" t="s">
        <v>11</v>
      </c>
      <c r="C96" s="53"/>
      <c r="D96" s="53"/>
      <c r="E96" s="53"/>
      <c r="F96" s="4"/>
    </row>
    <row r="97" spans="1:6" ht="15.75">
      <c r="A97" s="61" t="s">
        <v>31</v>
      </c>
      <c r="B97" s="39" t="s">
        <v>35</v>
      </c>
      <c r="C97" s="52"/>
      <c r="D97" s="52"/>
      <c r="E97" s="52"/>
      <c r="F97" s="4"/>
    </row>
    <row r="98" spans="1:6" ht="27">
      <c r="A98" s="62"/>
      <c r="B98" s="39" t="s">
        <v>11</v>
      </c>
      <c r="C98" s="53"/>
      <c r="D98" s="53"/>
      <c r="E98" s="53"/>
      <c r="F98" s="4"/>
    </row>
    <row r="99" spans="1:5" ht="15.75">
      <c r="A99" s="5"/>
      <c r="B99" s="3"/>
      <c r="C99" s="6"/>
      <c r="D99" s="7"/>
      <c r="E99" s="7"/>
    </row>
    <row r="100" spans="1:5" ht="15.75">
      <c r="A100" s="5"/>
      <c r="B100" s="3"/>
      <c r="C100" s="6"/>
      <c r="D100" s="7"/>
      <c r="E100" s="7"/>
    </row>
    <row r="101" spans="1:6" s="11" customFormat="1" ht="31.5">
      <c r="A101" s="9" t="s">
        <v>12</v>
      </c>
      <c r="B101" s="72" t="s">
        <v>40</v>
      </c>
      <c r="C101" s="72"/>
      <c r="D101" s="72"/>
      <c r="E101" s="72"/>
      <c r="F101" s="10"/>
    </row>
    <row r="102" spans="1:6" s="11" customFormat="1" ht="15.75">
      <c r="A102" s="9"/>
      <c r="B102" s="73" t="s">
        <v>41</v>
      </c>
      <c r="C102" s="73"/>
      <c r="D102" s="73"/>
      <c r="E102" s="73"/>
      <c r="F102" s="10"/>
    </row>
    <row r="103" spans="1:6" s="13" customFormat="1" ht="15.75">
      <c r="A103" s="1"/>
      <c r="B103" s="1"/>
      <c r="C103" s="12"/>
      <c r="D103" s="12"/>
      <c r="E103" s="12"/>
      <c r="F103" s="8"/>
    </row>
    <row r="104" spans="1:6" s="13" customFormat="1" ht="15.75">
      <c r="A104" s="1" t="s">
        <v>13</v>
      </c>
      <c r="B104" s="66" t="s">
        <v>42</v>
      </c>
      <c r="C104" s="66"/>
      <c r="D104" s="66"/>
      <c r="E104" s="66"/>
      <c r="F104" s="8"/>
    </row>
    <row r="105" spans="1:6" s="13" customFormat="1" ht="15.75">
      <c r="A105" s="1"/>
      <c r="B105" s="67" t="s">
        <v>43</v>
      </c>
      <c r="C105" s="67"/>
      <c r="D105" s="67"/>
      <c r="E105" s="67"/>
      <c r="F105" s="8"/>
    </row>
    <row r="106" spans="1:5" ht="15.75">
      <c r="A106" s="65"/>
      <c r="B106" s="65"/>
      <c r="C106" s="65"/>
      <c r="D106" s="65"/>
      <c r="E106" s="65"/>
    </row>
    <row r="107" spans="1:3" ht="34.5" customHeight="1">
      <c r="A107" s="78"/>
      <c r="B107" s="78"/>
      <c r="C107" s="78"/>
    </row>
    <row r="108" spans="1:5" ht="15.75">
      <c r="A108" s="68"/>
      <c r="B108" s="68"/>
      <c r="C108" s="68"/>
      <c r="D108" s="68"/>
      <c r="E108" s="6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  <row r="1461" ht="15.75">
      <c r="A1461" s="8"/>
    </row>
    <row r="1462" ht="15.75">
      <c r="A1462" s="8"/>
    </row>
    <row r="1463" ht="15.75">
      <c r="A1463" s="8"/>
    </row>
    <row r="1464" ht="15.75">
      <c r="A1464" s="8"/>
    </row>
    <row r="1465" ht="15.75">
      <c r="A1465" s="8"/>
    </row>
    <row r="1466" ht="15.75">
      <c r="A1466" s="8"/>
    </row>
  </sheetData>
  <sheetProtection formatRows="0"/>
  <mergeCells count="103">
    <mergeCell ref="A2:E2"/>
    <mergeCell ref="A3:E3"/>
    <mergeCell ref="A4:E4"/>
    <mergeCell ref="B102:E102"/>
    <mergeCell ref="A47:A48"/>
    <mergeCell ref="A58:A59"/>
    <mergeCell ref="A61:A62"/>
    <mergeCell ref="A64:A65"/>
    <mergeCell ref="A108:E108"/>
    <mergeCell ref="A70:A71"/>
    <mergeCell ref="A72:A73"/>
    <mergeCell ref="A78:A79"/>
    <mergeCell ref="A80:A81"/>
    <mergeCell ref="A107:C107"/>
    <mergeCell ref="A95:A96"/>
    <mergeCell ref="A76:A77"/>
    <mergeCell ref="A93:A94"/>
    <mergeCell ref="A74:A75"/>
    <mergeCell ref="A91:A92"/>
    <mergeCell ref="A83:A84"/>
    <mergeCell ref="A89:A90"/>
    <mergeCell ref="B101:E101"/>
    <mergeCell ref="A97:A98"/>
    <mergeCell ref="A106:E106"/>
    <mergeCell ref="A87:A88"/>
    <mergeCell ref="A85:A86"/>
    <mergeCell ref="B104:E104"/>
    <mergeCell ref="B105:E105"/>
    <mergeCell ref="A68:A69"/>
    <mergeCell ref="A5:E5"/>
    <mergeCell ref="A6:A7"/>
    <mergeCell ref="B6:B7"/>
    <mergeCell ref="A8:A9"/>
    <mergeCell ref="A36:A37"/>
    <mergeCell ref="A66:A67"/>
    <mergeCell ref="A33:A34"/>
    <mergeCell ref="F1:M1"/>
    <mergeCell ref="N1:U1"/>
    <mergeCell ref="F6:F7"/>
    <mergeCell ref="A22:A23"/>
    <mergeCell ref="A11:A12"/>
    <mergeCell ref="C6:D6"/>
    <mergeCell ref="F2:M2"/>
    <mergeCell ref="N2:U2"/>
    <mergeCell ref="A1:E1"/>
    <mergeCell ref="CX1:DE1"/>
    <mergeCell ref="DF1:DM1"/>
    <mergeCell ref="V1:AC1"/>
    <mergeCell ref="AD1:AK1"/>
    <mergeCell ref="AL1:AS1"/>
    <mergeCell ref="AT1:BA1"/>
    <mergeCell ref="BB1:BI1"/>
    <mergeCell ref="BJ1:BQ1"/>
    <mergeCell ref="DN1:DU1"/>
    <mergeCell ref="DV1:EC1"/>
    <mergeCell ref="ED1:EK1"/>
    <mergeCell ref="EL1:ES1"/>
    <mergeCell ref="ET1:FA1"/>
    <mergeCell ref="FB1:FI1"/>
    <mergeCell ref="V2:AC2"/>
    <mergeCell ref="AD2:AK2"/>
    <mergeCell ref="FJ1:FQ1"/>
    <mergeCell ref="BR1:BY1"/>
    <mergeCell ref="BZ1:CG1"/>
    <mergeCell ref="CH1:CO1"/>
    <mergeCell ref="CP1:CW1"/>
    <mergeCell ref="BZ2:CG2"/>
    <mergeCell ref="DN2:DU2"/>
    <mergeCell ref="DV2:EC2"/>
    <mergeCell ref="HF1:HM1"/>
    <mergeCell ref="HN1:HU1"/>
    <mergeCell ref="HV1:IC1"/>
    <mergeCell ref="ID1:IK1"/>
    <mergeCell ref="IL1:IS1"/>
    <mergeCell ref="FR1:FY1"/>
    <mergeCell ref="FZ1:GG1"/>
    <mergeCell ref="GH1:GO1"/>
    <mergeCell ref="GP1:GW1"/>
    <mergeCell ref="GX1:HE1"/>
    <mergeCell ref="ED2:EK2"/>
    <mergeCell ref="EL2:ES2"/>
    <mergeCell ref="ET2:FA2"/>
    <mergeCell ref="AL2:AS2"/>
    <mergeCell ref="AT2:BA2"/>
    <mergeCell ref="BB2:BI2"/>
    <mergeCell ref="BJ2:BQ2"/>
    <mergeCell ref="BR2:BY2"/>
    <mergeCell ref="IL2:IS2"/>
    <mergeCell ref="FJ2:FQ2"/>
    <mergeCell ref="FR2:FY2"/>
    <mergeCell ref="FZ2:GG2"/>
    <mergeCell ref="GH2:GO2"/>
    <mergeCell ref="CH2:CO2"/>
    <mergeCell ref="CP2:CW2"/>
    <mergeCell ref="CX2:DE2"/>
    <mergeCell ref="DF2:DM2"/>
    <mergeCell ref="GX2:HE2"/>
    <mergeCell ref="GP2:GW2"/>
    <mergeCell ref="FB2:FI2"/>
    <mergeCell ref="HF2:HM2"/>
    <mergeCell ref="HN2:HU2"/>
    <mergeCell ref="HV2:IC2"/>
    <mergeCell ref="ID2:I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Остапенко Ирина Николаевна</cp:lastModifiedBy>
  <cp:lastPrinted>2021-09-17T08:31:53Z</cp:lastPrinted>
  <dcterms:created xsi:type="dcterms:W3CDTF">2010-07-20T04:41:48Z</dcterms:created>
  <dcterms:modified xsi:type="dcterms:W3CDTF">2021-12-07T07:59:38Z</dcterms:modified>
  <cp:category/>
  <cp:version/>
  <cp:contentType/>
  <cp:contentStatus/>
</cp:coreProperties>
</file>